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6201-dgd-192\бфл\Приказы БФЛ\"/>
    </mc:Choice>
  </mc:AlternateContent>
  <xr:revisionPtr revIDLastSave="0" documentId="13_ncr:1_{C18860FB-5EF8-4BBB-8148-A942DF760DCF}" xr6:coauthVersionLast="47" xr6:coauthVersionMax="47" xr10:uidLastSave="{00000000-0000-0000-0000-000000000000}"/>
  <bookViews>
    <workbookView xWindow="-120" yWindow="-120" windowWidth="29040" windowHeight="15720" tabRatio="206" activeTab="1" xr2:uid="{00000000-000D-0000-FFFF-FFFF00000000}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каз!$B$1:$B$170</definedName>
    <definedName name="_xlnm._FilterDatabase" localSheetId="0" hidden="1">рус!$A$6:$XFC$366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9" i="1" l="1"/>
  <c r="G384" i="1" l="1"/>
  <c r="L370" i="1"/>
  <c r="I370" i="1" s="1"/>
  <c r="L332" i="1"/>
  <c r="B327" i="2" l="1"/>
  <c r="L316" i="2" l="1"/>
  <c r="L318" i="1"/>
  <c r="C314" i="2" l="1"/>
  <c r="B314" i="2"/>
  <c r="L313" i="2"/>
  <c r="L315" i="1"/>
  <c r="G316" i="1"/>
  <c r="G313" i="1" s="1"/>
  <c r="B311" i="2" l="1"/>
  <c r="L312" i="1"/>
  <c r="L310" i="2"/>
  <c r="C312" i="1" l="1"/>
  <c r="L289" i="2" l="1"/>
  <c r="B227" i="2"/>
  <c r="B221" i="2"/>
  <c r="B229" i="2"/>
  <c r="B233" i="2"/>
  <c r="B241" i="2"/>
  <c r="B244" i="1"/>
  <c r="B299" i="2"/>
  <c r="B300" i="2"/>
  <c r="B306" i="2"/>
  <c r="B223" i="1" s="1"/>
  <c r="B305" i="2"/>
  <c r="B303" i="2"/>
  <c r="B278" i="2"/>
  <c r="B277" i="2"/>
  <c r="B272" i="2"/>
  <c r="L309" i="1"/>
  <c r="L308" i="1"/>
  <c r="H308" i="1" s="1"/>
  <c r="G308" i="1"/>
  <c r="F308" i="1"/>
  <c r="H293" i="2"/>
  <c r="I293" i="2"/>
  <c r="L293" i="2"/>
  <c r="I295" i="1"/>
  <c r="H295" i="1"/>
  <c r="K293" i="2"/>
  <c r="E293" i="2"/>
  <c r="K295" i="1"/>
  <c r="J295" i="1"/>
  <c r="E295" i="1"/>
  <c r="B289" i="1" l="1"/>
  <c r="L290" i="2" l="1"/>
  <c r="K290" i="2"/>
  <c r="J290" i="2"/>
  <c r="H290" i="2"/>
  <c r="I290" i="2"/>
  <c r="G290" i="2"/>
  <c r="F290" i="2"/>
  <c r="E290" i="2"/>
  <c r="D290" i="2"/>
  <c r="C290" i="2"/>
  <c r="B290" i="2"/>
  <c r="C287" i="2" l="1"/>
  <c r="L288" i="2"/>
  <c r="G289" i="1" l="1"/>
  <c r="I83" i="1" l="1"/>
  <c r="H254" i="1"/>
  <c r="H252" i="2"/>
  <c r="L263" i="1" l="1"/>
  <c r="G233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<sst xmlns="http://schemas.openxmlformats.org/spreadsheetml/2006/main" count="5360" uniqueCount="1833">
  <si>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</si>
  <si>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</si>
  <si>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</si>
  <si>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</si>
  <si>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</si>
  <si>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</si>
  <si>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</si>
  <si>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</si>
  <si>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</si>
  <si>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</si>
  <si>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</si>
  <si>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</si>
  <si>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</si>
  <si>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</si>
  <si>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</si>
  <si>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</si>
  <si>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</si>
  <si>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</si>
  <si>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</si>
  <si>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</si>
  <si>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</si>
  <si>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</si>
  <si>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</si>
  <si>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</si>
  <si>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</si>
  <si>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</si>
  <si>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</si>
  <si>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</si>
  <si>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</si>
  <si>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</si>
  <si>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</si>
  <si>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</si>
  <si>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</si>
  <si>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</si>
  <si>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</si>
  <si>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</si>
  <si>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</si>
  <si>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</si>
  <si>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</si>
  <si>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</si>
  <si>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</si>
  <si>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</si>
  <si>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</si>
  <si>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</si>
  <si>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</si>
  <si>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</si>
  <si>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</si>
  <si>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</si>
  <si>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</si>
  <si>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</si>
  <si>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</si>
  <si>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</si>
  <si>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</si>
  <si>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</si>
  <si>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</si>
  <si>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</si>
  <si>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</si>
  <si>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</si>
  <si>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</si>
  <si>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</si>
  <si>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</si>
  <si>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</si>
  <si>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</si>
  <si>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</si>
  <si>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</si>
  <si>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</si>
  <si>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</si>
  <si>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</si>
  <si>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</si>
  <si>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</si>
  <si>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</si>
  <si>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</si>
  <si>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</si>
  <si>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</si>
  <si>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</si>
  <si>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</si>
  <si>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</si>
  <si>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</si>
  <si>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</si>
  <si>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</si>
  <si>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</si>
  <si>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</si>
  <si>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</si>
  <si>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</si>
  <si>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</si>
  <si>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</si>
  <si>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</si>
  <si>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</si>
  <si>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</si>
  <si>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</si>
  <si>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</si>
  <si>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</si>
  <si>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</si>
  <si>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</si>
  <si>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</si>
  <si>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</si>
  <si>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</si>
  <si>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</si>
  <si>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</si>
  <si>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</si>
  <si>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</si>
  <si>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</si>
  <si>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</si>
  <si>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</si>
  <si>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</si>
  <si>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</si>
  <si>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</si>
  <si>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</si>
  <si>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</si>
  <si>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</si>
  <si>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</si>
  <si>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</si>
  <si>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</si>
  <si>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</si>
  <si>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</si>
  <si>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</si>
  <si>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</si>
  <si>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</si>
  <si>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</si>
  <si>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</si>
  <si>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</si>
  <si>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</si>
  <si>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</si>
  <si>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</si>
  <si>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</si>
  <si>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</si>
  <si>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</si>
  <si>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</si>
  <si>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</si>
  <si>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</si>
  <si>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</si>
  <si>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</si>
  <si>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</si>
  <si>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</si>
  <si>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</si>
  <si>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</si>
  <si>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</si>
  <si>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</si>
  <si>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</si>
  <si>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</si>
  <si>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</si>
  <si>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</si>
  <si>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</si>
  <si>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</si>
  <si>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</si>
  <si>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</si>
  <si>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</si>
  <si>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</si>
  <si>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</si>
  <si>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</si>
  <si>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</si>
  <si>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</si>
  <si>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</si>
  <si>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</si>
  <si>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</si>
  <si>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</si>
  <si>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</si>
  <si>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</si>
  <si>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</si>
  <si>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</si>
  <si>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</si>
  <si>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</si>
  <si>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</si>
  <si>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</si>
  <si>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</si>
  <si>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</si>
  <si>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</si>
  <si>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</si>
  <si>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</si>
  <si>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</si>
  <si>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</si>
  <si>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</si>
  <si>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</si>
  <si>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</si>
  <si>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</si>
  <si>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</si>
  <si>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</si>
  <si>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</si>
  <si>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</si>
  <si>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</si>
  <si>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</si>
  <si>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</si>
  <si>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</si>
  <si>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</si>
  <si>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</si>
  <si>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</si>
  <si>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</si>
  <si>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</si>
  <si>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</si>
  <si>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</si>
  <si>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</si>
  <si>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</si>
  <si>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</si>
  <si>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</si>
  <si>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</si>
  <si>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</si>
  <si>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</si>
  <si>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</si>
  <si>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</si>
  <si>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</si>
  <si>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</si>
  <si>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</si>
  <si>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</si>
  <si>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</si>
  <si>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</si>
  <si>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</si>
  <si>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</si>
  <si>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</si>
  <si>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</si>
  <si>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</si>
  <si>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</si>
  <si>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</si>
  <si>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</si>
  <si>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</si>
  <si>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</si>
  <si>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</si>
  <si>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</si>
  <si>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</si>
  <si>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</si>
  <si>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</si>
  <si>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</si>
  <si>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</si>
  <si>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</si>
  <si>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</si>
  <si>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</si>
  <si>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</si>
  <si>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</si>
  <si>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</si>
  <si>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</si>
  <si>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</si>
  <si>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</si>
  <si>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</si>
  <si>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</si>
  <si>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</si>
  <si>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</si>
  <si>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</si>
  <si>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</si>
  <si>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</si>
  <si>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</si>
  <si>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</si>
  <si>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</si>
  <si>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</si>
  <si>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</si>
  <si>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</si>
  <si>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</si>
  <si>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</si>
  <si>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</si>
  <si>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</si>
  <si>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</si>
  <si>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</si>
  <si>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</si>
  <si>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</si>
  <si>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</si>
  <si>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</si>
  <si>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</si>
  <si>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</si>
  <si>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</si>
  <si>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</si>
  <si>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</si>
  <si>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</si>
  <si>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</si>
  <si>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</si>
  <si>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</si>
  <si>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</si>
  <si>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</si>
  <si>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</si>
  <si>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</si>
  <si>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</si>
  <si>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</si>
  <si>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</si>
  <si>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</si>
  <si>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</si>
  <si>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</si>
  <si>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</si>
  <si>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</si>
  <si>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</si>
  <si>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</si>
  <si>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</si>
  <si>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</si>
  <si>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</si>
  <si>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</si>
  <si>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</si>
  <si>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</si>
  <si>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</si>
  <si>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</si>
  <si>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</si>
  <si>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</si>
  <si>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</si>
  <si>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</si>
  <si>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</si>
  <si>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</si>
  <si>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</si>
  <si>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</si>
  <si>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</si>
  <si>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</si>
  <si>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</si>
  <si>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</si>
  <si>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</si>
  <si>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</si>
  <si>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</si>
  <si>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</si>
  <si>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</si>
  <si>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</si>
  <si>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</si>
  <si>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</si>
  <si>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</si>
  <si>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</si>
  <si>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</si>
  <si>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</si>
  <si>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</si>
  <si>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</si>
  <si>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</si>
  <si>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</si>
  <si>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</si>
  <si>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</si>
  <si>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</si>
  <si>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</si>
  <si>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</si>
  <si>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</si>
  <si>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</si>
  <si>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</si>
  <si>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</si>
  <si>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</si>
  <si>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</si>
  <si>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</si>
  <si>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</si>
  <si>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</si>
  <si>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</si>
  <si>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</si>
  <si>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</si>
  <si>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</si>
  <si>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</si>
  <si>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</si>
  <si>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</si>
  <si>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</si>
  <si>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</si>
  <si>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</si>
  <si>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</si>
  <si>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</si>
  <si>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</si>
  <si>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</si>
  <si>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</si>
  <si>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</si>
  <si>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</si>
  <si>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</si>
  <si>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</si>
  <si>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</si>
  <si>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</si>
  <si>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</si>
  <si>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</si>
  <si>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</si>
  <si>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</si>
  <si>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</si>
  <si>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</si>
  <si>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</si>
  <si>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</si>
  <si>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</si>
  <si>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</si>
  <si>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</si>
  <si>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</si>
  <si>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</si>
  <si>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</si>
  <si>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</si>
  <si>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</si>
  <si>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</si>
  <si>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</si>
  <si>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</si>
  <si>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</si>
  <si>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</si>
  <si>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</si>
  <si>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</si>
  <si>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</si>
  <si>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</si>
  <si>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</si>
  <si>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</si>
  <si>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</si>
  <si>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</si>
  <si>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</si>
  <si>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</si>
  <si>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</si>
  <si>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</si>
  <si>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</si>
  <si>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</si>
  <si>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</si>
  <si>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</si>
  <si>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</si>
  <si>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</si>
  <si>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</si>
  <si>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</si>
  <si>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</si>
  <si>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</si>
  <si>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</si>
  <si>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</si>
  <si>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</si>
  <si>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</si>
  <si>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</si>
  <si>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</si>
  <si>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</si>
  <si>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</si>
  <si>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</si>
  <si>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</si>
  <si>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</si>
  <si>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</si>
  <si>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</si>
  <si>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</si>
  <si>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</si>
  <si>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</si>
  <si>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</si>
  <si>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</si>
  <si>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</si>
  <si>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</si>
  <si>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</si>
  <si>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</si>
  <si>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</si>
  <si>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</si>
  <si>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</si>
  <si>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</si>
  <si>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</si>
  <si>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</si>
  <si>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</si>
  <si>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</si>
  <si>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</si>
  <si>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</si>
  <si>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</si>
  <si>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</si>
  <si>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</si>
  <si>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</si>
  <si>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</si>
  <si>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</si>
  <si>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</si>
  <si>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</si>
  <si>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</si>
  <si>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</si>
  <si>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</si>
  <si>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</si>
  <si>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</si>
  <si>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</si>
  <si>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</si>
  <si>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</si>
  <si>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</si>
  <si>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</si>
  <si>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</si>
  <si>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</si>
  <si>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</si>
  <si>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</si>
  <si>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</si>
  <si>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</si>
  <si>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</si>
  <si>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</si>
  <si>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</si>
  <si>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</si>
  <si>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</si>
  <si>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</si>
  <si>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</si>
  <si>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</si>
  <si>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</si>
  <si>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</si>
  <si>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</si>
  <si>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</si>
  <si>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</si>
  <si>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</si>
  <si>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</si>
  <si>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</si>
  <si>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</si>
  <si>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</si>
  <si>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</si>
  <si>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</si>
  <si>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</si>
  <si>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</si>
  <si>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</si>
  <si>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</si>
  <si>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</si>
  <si>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</si>
  <si>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</si>
  <si>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</si>
  <si>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</si>
  <si>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</si>
  <si>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</si>
  <si>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</si>
  <si>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</si>
  <si>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</si>
  <si>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</si>
  <si>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</si>
  <si>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</si>
  <si>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</si>
  <si>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</si>
  <si>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</si>
  <si>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</si>
  <si>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</si>
  <si>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</si>
  <si>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</si>
  <si>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</si>
  <si>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</si>
  <si>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</si>
  <si>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</si>
  <si>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</si>
  <si>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</si>
  <si>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</si>
  <si>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</si>
  <si>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</si>
  <si>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</si>
  <si>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</si>
  <si>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</si>
  <si>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</si>
  <si>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</si>
  <si>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</si>
  <si>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</si>
  <si>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</si>
  <si>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</si>
  <si>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</si>
  <si>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</si>
  <si>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</si>
  <si>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</si>
  <si>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</si>
  <si>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</si>
  <si>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</si>
  <si>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</si>
  <si>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</si>
  <si>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</si>
  <si>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</si>
  <si>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</si>
  <si>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</si>
  <si>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</si>
  <si>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</si>
  <si>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</si>
  <si>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</si>
  <si>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</si>
  <si>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</si>
  <si>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</si>
  <si>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</si>
  <si>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</si>
  <si>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</si>
  <si>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</si>
  <si>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</si>
  <si>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</si>
  <si>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</si>
  <si>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</si>
  <si>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</si>
  <si>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</si>
  <si>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</si>
  <si>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</si>
  <si>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</si>
  <si>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</si>
  <si>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</si>
  <si>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</si>
  <si>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</si>
  <si>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</si>
  <si>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</si>
  <si>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</si>
  <si>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</si>
  <si>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</si>
  <si>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</si>
  <si>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</si>
  <si>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</si>
  <si>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</si>
  <si>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</si>
  <si>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</si>
  <si>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</si>
  <si>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</si>
  <si>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</si>
  <si>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</si>
  <si>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</si>
  <si>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</si>
  <si>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</si>
  <si>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</si>
  <si>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</si>
  <si>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</si>
  <si>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</si>
  <si>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</si>
  <si>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</si>
  <si>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</si>
  <si>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</si>
  <si>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</si>
  <si>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</si>
  <si>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</si>
  <si>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</si>
  <si>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</si>
  <si>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</si>
  <si>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</si>
  <si>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</si>
  <si>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</si>
  <si>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</si>
  <si>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</si>
  <si>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</si>
  <si>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</si>
  <si>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</si>
  <si>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</si>
  <si>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</si>
  <si>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</si>
  <si>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</si>
  <si>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</si>
  <si>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</si>
  <si>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</si>
  <si>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</si>
  <si>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</si>
  <si>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</si>
  <si>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</si>
  <si>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</si>
  <si>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</si>
  <si>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</si>
  <si>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</si>
  <si>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</si>
  <si>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</si>
  <si>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</si>
  <si>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</si>
  <si>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</si>
  <si>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</si>
  <si>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</si>
  <si>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</si>
  <si>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</si>
  <si>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</si>
  <si>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</si>
  <si>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</si>
  <si>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</si>
  <si>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</si>
  <si>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</si>
  <si>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</si>
  <si>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</si>
  <si>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</si>
  <si>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</si>
  <si>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</si>
  <si>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</si>
  <si>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</si>
  <si>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</si>
  <si>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</si>
  <si>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</si>
  <si>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</si>
  <si>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</si>
  <si>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</si>
  <si>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</si>
  <si>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</si>
  <si>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</si>
  <si>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</si>
  <si>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</si>
  <si>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</si>
  <si>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</si>
  <si>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</si>
  <si>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</si>
  <si>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</si>
  <si>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</si>
  <si>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</si>
  <si>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</si>
  <si>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</si>
  <si>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</si>
  <si>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</si>
  <si>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</si>
  <si>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</si>
  <si>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</si>
  <si>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</si>
  <si>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</si>
  <si>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</si>
  <si>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</si>
  <si>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</si>
  <si>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</si>
  <si>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</si>
  <si>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</si>
  <si>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</si>
  <si>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</si>
  <si>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</si>
  <si>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</si>
  <si>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</si>
  <si>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</si>
  <si>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</si>
  <si>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</si>
  <si>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</si>
  <si>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</si>
  <si>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</si>
  <si>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</si>
  <si>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</si>
  <si>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</si>
  <si>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</si>
  <si>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</si>
  <si>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</si>
  <si>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</si>
  <si>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</si>
  <si>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</si>
  <si>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</si>
  <si>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</si>
  <si>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</si>
  <si>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</si>
  <si>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</si>
  <si>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</si>
  <si>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</si>
  <si>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</si>
  <si>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</si>
  <si>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</si>
  <si>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</si>
  <si>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</si>
  <si>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</si>
  <si>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</si>
  <si>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</si>
  <si>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</si>
  <si>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</si>
  <si>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</si>
  <si>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</si>
  <si>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</si>
  <si>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</si>
  <si>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</si>
  <si>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</si>
  <si>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</si>
  <si>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</si>
  <si>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</si>
  <si>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</si>
  <si>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</si>
  <si>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</si>
  <si>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</si>
  <si>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</si>
  <si>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</si>
  <si>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</si>
  <si>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</si>
  <si>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</si>
  <si>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</si>
  <si>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</si>
  <si>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</si>
  <si>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</si>
  <si>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</si>
  <si>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</si>
  <si>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</si>
  <si>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</si>
  <si>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</si>
  <si>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</si>
  <si>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</si>
  <si>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</si>
  <si>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</si>
  <si>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</si>
  <si>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</si>
  <si>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</si>
  <si>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</si>
  <si>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</si>
  <si>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</si>
  <si>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</si>
  <si>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</si>
  <si>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</si>
  <si>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</si>
  <si>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</si>
  <si>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</si>
  <si>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</si>
  <si>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</si>
  <si>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</si>
  <si>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</si>
  <si>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</si>
  <si>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</si>
  <si>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</si>
  <si>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</si>
  <si>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</si>
  <si>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</si>
  <si>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</si>
  <si>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</si>
  <si>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</si>
  <si>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</si>
  <si>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</si>
  <si>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</si>
  <si>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</si>
  <si>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</si>
  <si>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</si>
  <si>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</si>
  <si>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</si>
  <si>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</si>
  <si>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</si>
  <si>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</si>
  <si>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</si>
  <si>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</si>
  <si>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</si>
  <si>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</si>
  <si>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</si>
  <si>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</si>
  <si>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</si>
  <si>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</si>
  <si>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</si>
  <si>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</si>
  <si>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</si>
  <si>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</si>
  <si>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</si>
  <si>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</si>
  <si>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</si>
  <si>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</si>
  <si>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</si>
  <si>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</si>
  <si>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</si>
  <si>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</si>
  <si>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</si>
  <si>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</si>
  <si>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</si>
  <si>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</si>
  <si>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</si>
  <si>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</si>
  <si>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</si>
  <si>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</si>
  <si>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</si>
  <si>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</si>
  <si>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</si>
  <si>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</si>
  <si>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</si>
  <si>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</si>
  <si>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</si>
  <si>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</si>
  <si>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</si>
  <si>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</si>
  <si>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</si>
  <si>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</si>
  <si>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</si>
  <si>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</si>
  <si>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</si>
  <si>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</si>
  <si>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</si>
  <si>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</si>
  <si>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</si>
  <si>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</si>
  <si>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</si>
  <si>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</si>
  <si>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</si>
  <si>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</si>
  <si>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</si>
  <si>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</si>
  <si>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</si>
  <si>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</si>
  <si>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</si>
  <si>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</si>
  <si>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</si>
  <si>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</si>
  <si>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</si>
  <si>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</si>
  <si>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</si>
  <si>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</si>
  <si>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</si>
  <si>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</si>
  <si>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</si>
  <si>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</si>
  <si>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</si>
  <si>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</si>
  <si>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</si>
  <si>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</si>
  <si>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</si>
  <si>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</si>
  <si>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</si>
  <si>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</si>
  <si>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</si>
  <si>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</si>
  <si>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</si>
  <si>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</si>
  <si>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</si>
  <si>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</si>
  <si>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</si>
  <si>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</si>
  <si>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</si>
  <si>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</si>
  <si>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</si>
  <si>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</si>
  <si>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</si>
  <si>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</si>
  <si>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</si>
  <si>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</si>
  <si>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</si>
  <si>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</si>
  <si>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</si>
  <si>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</si>
  <si>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</si>
  <si>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</si>
  <si>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</si>
  <si>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</si>
  <si>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</si>
  <si>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</si>
  <si>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</si>
  <si>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</si>
  <si>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</si>
  <si>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</si>
  <si>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</si>
  <si>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</si>
  <si>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</si>
  <si>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</si>
  <si>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</si>
  <si>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</si>
  <si>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</si>
  <si>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</si>
  <si>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</si>
  <si>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</si>
  <si>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</si>
  <si>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</si>
  <si>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</si>
  <si>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</si>
  <si>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</si>
  <si>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</si>
  <si>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</si>
  <si>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</si>
  <si>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</si>
  <si>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</si>
  <si>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</si>
  <si>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</si>
  <si>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</si>
  <si>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</si>
  <si>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</si>
  <si>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</si>
  <si>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</si>
  <si>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</si>
  <si>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</si>
  <si>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</si>
  <si>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</si>
  <si>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</si>
  <si>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</si>
  <si>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</si>
  <si>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</si>
  <si>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</si>
  <si>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</si>
  <si>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</si>
  <si>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</si>
  <si>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</si>
  <si>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</si>
  <si>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</si>
  <si>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</si>
  <si>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</si>
  <si>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</si>
  <si>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</si>
  <si>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</si>
  <si>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</si>
  <si>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</si>
  <si>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</si>
  <si>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</si>
  <si>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</si>
  <si>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</si>
  <si>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</si>
  <si>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</si>
  <si>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</si>
  <si>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</si>
  <si>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</si>
  <si>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</si>
  <si>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</si>
  <si>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</si>
  <si>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</si>
  <si>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</si>
  <si>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</si>
  <si>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</si>
  <si>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</si>
  <si>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</si>
  <si>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</si>
  <si>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</si>
  <si>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</si>
  <si>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</si>
  <si>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</si>
  <si>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</si>
  <si>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</si>
  <si>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</si>
  <si>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</si>
  <si>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</si>
  <si>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</si>
  <si>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</si>
  <si>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</si>
  <si>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</si>
  <si>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</si>
  <si>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</si>
  <si>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</si>
  <si>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</si>
  <si>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</si>
  <si>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</si>
  <si>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</si>
  <si>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</si>
  <si>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</si>
  <si>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</si>
  <si>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</si>
  <si>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</si>
  <si>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</si>
  <si>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</si>
  <si>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</si>
  <si>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</si>
  <si>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</si>
  <si>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</si>
  <si>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</si>
  <si>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</si>
  <si>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</si>
  <si>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</si>
  <si>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</si>
  <si>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</si>
  <si>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</si>
  <si>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</si>
  <si>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</si>
  <si>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</si>
  <si>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</si>
  <si>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</si>
  <si>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</si>
  <si>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</si>
  <si>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</si>
  <si>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</si>
  <si>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</si>
  <si>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</si>
  <si>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</si>
  <si>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</si>
  <si>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</si>
  <si>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</si>
  <si>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</si>
  <si>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</si>
  <si>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</si>
  <si>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</si>
  <si>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</si>
  <si>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</si>
  <si>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</si>
  <si>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</si>
  <si>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</si>
  <si>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</si>
  <si>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 xml:space="preserve">г. Астана, ул. Aлихан Бокейхан, д. 11/1 кв.  210 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</si>
  <si>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</si>
  <si>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</si>
  <si>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</si>
  <si>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</si>
  <si>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</si>
  <si>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</si>
  <si>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</si>
  <si>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</si>
  <si>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</si>
  <si>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</si>
  <si>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</si>
  <si>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</si>
  <si>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</si>
  <si>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</si>
  <si>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</si>
  <si>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</si>
  <si>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</si>
  <si>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</si>
  <si>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</si>
  <si>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</si>
  <si>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</si>
  <si>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</si>
  <si>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</si>
  <si>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</si>
  <si>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</si>
  <si>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</si>
  <si>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</si>
  <si>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</si>
  <si>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</si>
  <si>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</si>
  <si>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</si>
  <si>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</si>
  <si>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</si>
  <si>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</si>
  <si>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</si>
  <si>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</si>
  <si>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</si>
  <si>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</si>
  <si>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</si>
  <si>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</si>
  <si>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</si>
  <si>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</si>
  <si>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</si>
  <si>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</si>
  <si>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</si>
  <si>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</si>
  <si>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</si>
  <si>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</si>
  <si>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</si>
  <si>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</si>
  <si>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</si>
  <si>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</si>
  <si>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</si>
  <si>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</si>
  <si>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</si>
  <si>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</si>
  <si>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</si>
  <si>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</si>
  <si>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</si>
  <si>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</si>
  <si>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</si>
  <si>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</si>
  <si>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</si>
  <si>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</si>
  <si>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</si>
  <si>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</si>
  <si>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</si>
  <si>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</si>
  <si>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</si>
  <si>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</si>
  <si>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</si>
  <si>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</si>
  <si>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</si>
  <si>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</si>
  <si>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</si>
  <si>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</si>
  <si>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</si>
  <si>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</si>
  <si>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</si>
  <si>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</si>
  <si>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</si>
  <si>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</si>
  <si>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</si>
  <si>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</si>
  <si>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</si>
  <si>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</si>
  <si>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</si>
  <si>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</si>
  <si>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</si>
  <si>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</si>
  <si>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</si>
  <si>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</si>
  <si>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</si>
  <si>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</si>
  <si>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</si>
  <si>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</si>
  <si>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</si>
  <si>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</si>
  <si>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</si>
  <si>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</si>
  <si>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</si>
  <si>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</si>
  <si>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</si>
  <si>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</si>
  <si>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</si>
  <si>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</si>
  <si>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</si>
  <si>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</si>
  <si>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</si>
  <si>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</si>
  <si>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</si>
  <si>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</si>
  <si>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</si>
  <si>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</si>
  <si>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</si>
  <si>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</si>
  <si>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</si>
  <si>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</si>
  <si>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</si>
  <si>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</si>
  <si>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</si>
  <si>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</si>
  <si>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</si>
  <si>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</si>
  <si>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</si>
  <si>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</si>
  <si>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</si>
  <si>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</si>
  <si>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</si>
  <si>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</si>
  <si>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</si>
  <si>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</si>
  <si>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</si>
  <si>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</si>
  <si>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</si>
  <si>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</si>
  <si>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</si>
  <si>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</si>
  <si>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</si>
  <si>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</si>
  <si>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</si>
  <si>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</si>
  <si>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</si>
  <si>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</si>
  <si>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</si>
  <si>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</si>
  <si>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</si>
  <si>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</si>
  <si>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</si>
  <si>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</si>
  <si>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</si>
  <si>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</si>
  <si>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</si>
  <si>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</si>
  <si>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</si>
  <si>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</si>
  <si>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</si>
  <si>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</si>
  <si>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</si>
  <si>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</si>
  <si>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</si>
  <si>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</si>
  <si>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</si>
  <si>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</si>
  <si>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</si>
  <si>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</si>
  <si>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</si>
  <si>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</si>
  <si>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</si>
  <si>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</si>
  <si>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</si>
  <si>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</si>
  <si>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</si>
  <si>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</si>
  <si>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</si>
  <si>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</si>
  <si>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</si>
  <si>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</si>
  <si>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</si>
  <si>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</si>
  <si>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</si>
  <si>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</si>
  <si>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</si>
  <si>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</si>
  <si>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</si>
  <si>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</si>
  <si>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</si>
  <si>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</si>
  <si>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</si>
  <si>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</si>
  <si>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</si>
  <si>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</si>
  <si>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</si>
  <si>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</si>
  <si>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</si>
  <si>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</si>
  <si>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</si>
  <si>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</si>
  <si>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</si>
  <si>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</si>
  <si>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</si>
  <si>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</si>
  <si>
    <t>Ахметжанов Ербол Сейтенович</t>
  </si>
  <si>
    <t xml:space="preserve">Астана қаласы, Е.Серкебаев көш.,33/1 үй, 96 п
</t>
  </si>
  <si>
    <t xml:space="preserve">г. Астана, ул. Е.Серкебаева д. 33/1 кв. 96
</t>
  </si>
  <si>
    <t>Марат Даметкен</t>
  </si>
  <si>
    <t xml:space="preserve">Астана қ.,Міржақып Дулатов көшесі, 57-үй
</t>
  </si>
  <si>
    <t>г. Астана, пр Сарыарка 3/1, офис 205д</t>
  </si>
  <si>
    <t>8 708 228 57 10                        omirserik-01@mail.ru</t>
  </si>
  <si>
    <t xml:space="preserve">Марат Даметкен
</t>
  </si>
  <si>
    <t>Жеңісбекқызы Ардақ</t>
  </si>
  <si>
    <t xml:space="preserve">г. Астана , ул. Санжар
Асфендияров, д.6, кв.96
</t>
  </si>
  <si>
    <t xml:space="preserve">г.Астана,ул. Міржақып Дулатов, дом 57,
</t>
  </si>
  <si>
    <t xml:space="preserve">Астана қ., Санжар
Асфендияров көшесі, 6-үй, 96-пәтер 
</t>
  </si>
  <si>
    <t xml:space="preserve">Тұрғынбек Бекзат Талғатұлы </t>
  </si>
  <si>
    <t>г. Астана, район Алматы, ул. Байтұрсынұлы, дом 6, кв. 90</t>
  </si>
  <si>
    <t>900526300721</t>
  </si>
  <si>
    <t xml:space="preserve"> Акмолинская область,
г. Қосшы, Лесная
поляна 40 кв 23</t>
  </si>
  <si>
    <t>Ақмол аймағы,
Қосшы қаласы, Лесная
поляна 40, п.23</t>
  </si>
  <si>
    <t>Джакенов Мирас Даулетулы</t>
  </si>
  <si>
    <t>г. Астана, район Сарыарка, ул. Московская, д. 24, кв. 19</t>
  </si>
  <si>
    <t>г. Астана, ул. Кайым Мухамедханов, д. 23А, кв. 405</t>
  </si>
  <si>
    <t>Астана қаласы, Сарыарқа ауданы, Мәскеу көшесі, 24 үй, 19 пәтер</t>
  </si>
  <si>
    <t xml:space="preserve">Астана қ., Қайым Мұхамедханов к., 23А үй, 405 п.  </t>
  </si>
  <si>
    <t>Нурушев Ельдар Суюндыкович</t>
  </si>
  <si>
    <t>Жусупбекова Жансая Аскербековна</t>
  </si>
  <si>
    <t>Астана қаласы, Сарыарқа ауданы, Ермек
Серкебаев көшесі, үй №41, Пәтер №253</t>
  </si>
  <si>
    <t xml:space="preserve">г.Астана, р.Сарыарка,ул.Ермека Серкебаева 41, кв.253 </t>
  </si>
  <si>
    <t>Оралбаева Асия Муратбековна</t>
  </si>
  <si>
    <t>841201451090</t>
  </si>
  <si>
    <t>г. Астана, р-н Нура, ул. Шынгыс Айтматов, д. 62, кв. 265</t>
  </si>
  <si>
    <t>Астанақ. , Нұра ауд., Шыңғыс Айтматов к-сі, 62 үй, 265 пәтер</t>
  </si>
  <si>
    <t xml:space="preserve">Пиржанов Газизулла Ибадуллаевич  </t>
  </si>
  <si>
    <t>780219300061</t>
  </si>
  <si>
    <t xml:space="preserve">Астана қ., Ш.Қалдаяқов к-сі, 58/2 үй, 24 п-р
 </t>
  </si>
  <si>
    <t xml:space="preserve">г.Астана, ул.Ш.Калдаякова, дом 58/2, кв.24 </t>
  </si>
  <si>
    <t>Астана қ-сы, Аманжол Бөлекпаев к-сі,
14 үй, 27 пәтер</t>
  </si>
  <si>
    <t>г.Астана, ул.Аманжола Бөлекпаева,
д. 14, кв. 27</t>
  </si>
  <si>
    <t xml:space="preserve">Карамулина Гульбаршин Габдулхаковна </t>
  </si>
  <si>
    <t>город Астана, район Сарыарка, улица Тарас Шевченко, дом №8/2, Квартира №75</t>
  </si>
  <si>
    <t xml:space="preserve">г. Астана, Байконырский район, улица Шокан Уалиханов, дом 12 квартира 25 </t>
  </si>
  <si>
    <t>12.12.2024</t>
  </si>
  <si>
    <t>14.01.2025</t>
  </si>
  <si>
    <t>18.12.2024</t>
  </si>
  <si>
    <t>Астана қ.,Алматы ауданы, К.Рыскулбекова көшесі, 16/2 үй, 34 пат.</t>
  </si>
  <si>
    <t>Астана қаласы,Нұра ауданы, Тұран даңғылы, 46/4 үй,167 пәтер</t>
  </si>
  <si>
    <t>Астана қаласы, Сарыарқа ауданы, Тарас Шевченко көшесі, 8/2 үй, 75 пәтер.</t>
  </si>
  <si>
    <t xml:space="preserve">г. Астана, Байконырский район, проспект АБАЙ, дом 95/1, квартира 20 </t>
  </si>
  <si>
    <t>25.11.2024</t>
  </si>
  <si>
    <t>23.12.2024</t>
  </si>
  <si>
    <t>03.12.2024</t>
  </si>
  <si>
    <t>Бирмагамбетова Калдыгуль Кенжегуловна</t>
  </si>
  <si>
    <t>город Астана, район Алматы, улица Темирбек Жургенов, дом №26, Квартира №103</t>
  </si>
  <si>
    <t>г.Астана, Проспект Абая 10, кв 175</t>
  </si>
  <si>
    <t xml:space="preserve">Астана қ., Байқоныр ауданы, Абай даңғылы, 95/1 үй, 20 пәтер. </t>
  </si>
  <si>
    <t xml:space="preserve"> Астана қ., Алматы ауданы,  Темирбек Жургенов көшесі, 26 үй, 103 пәтер</t>
  </si>
  <si>
    <t xml:space="preserve">Молдагалиев Ерболат Сериккалиулы </t>
  </si>
  <si>
    <t>г.Астана, проспект Туран, дом 46/5 квартира 194</t>
  </si>
  <si>
    <t>Астана қ.,  Туран даңғылы,  46/5 үй, 194 пәтер</t>
  </si>
  <si>
    <t>Астана қ., Майлин көшесі, 19 үй 428А пәтер</t>
  </si>
  <si>
    <t>г. Астана, район Байконур, пер. Жумабека Ташенова, д. 4/2</t>
  </si>
  <si>
    <t>Астана қаласы, Байқоныр ауданы, Жұмабек Тәшенов тұйық көшесі, 4/2 үй</t>
  </si>
  <si>
    <t xml:space="preserve">Равиль Абдурауфұлы Жаңқараевқа </t>
  </si>
  <si>
    <t xml:space="preserve">Астан қаласы, Бейбітшілік көшесі, 64 үй
</t>
  </si>
  <si>
    <t xml:space="preserve">Жаңқараев  Равиль Абдурауфұлы </t>
  </si>
  <si>
    <t xml:space="preserve">  город Астана, проспект Бейбитшилик, дом 64</t>
  </si>
  <si>
    <t xml:space="preserve">770704401131 </t>
  </si>
  <si>
    <t xml:space="preserve">г. Астана ,  ЖИЛОЙ МАССИВ Өндіріс, ул. Телжан Шонанұлы , д. 41 кв. (офис) 221 </t>
  </si>
  <si>
    <t>Утелова Раъно Рахимбаевна</t>
  </si>
  <si>
    <t xml:space="preserve">г. Астана, ул. Кунаева, 35 </t>
  </si>
  <si>
    <t>8 777 557 6384                        ra-ra-2025@mail.ru</t>
  </si>
  <si>
    <t>г. Астана , Байқоңыр ауд., ЖИЛОЙ МАССИВ Өндіріс,  Телжан Шонанұлы көш., 41 үй, 221 п.</t>
  </si>
  <si>
    <t xml:space="preserve"> Астана қ,  Кунаева көш, 35</t>
  </si>
  <si>
    <t>8 777 557 6384                                                       ra-ra-2025@mail.ru</t>
  </si>
  <si>
    <t>г. Астана, ул. Кенесары, д. 46 кв. 33</t>
  </si>
  <si>
    <t>Абишева Айгерим Аймуханбетовна</t>
  </si>
  <si>
    <t xml:space="preserve">Астана қ.,Мәнгілік ел көшесі, 17-үй, 455 пәтер.
</t>
  </si>
  <si>
    <t xml:space="preserve">Абишева Айгерим Аймуханбетовна
</t>
  </si>
  <si>
    <t xml:space="preserve">г.Астана,ул. ул.Мангилик ел 17 кв 455
</t>
  </si>
  <si>
    <t>Мысжанова Рыскуль Таурбековна</t>
  </si>
  <si>
    <t xml:space="preserve"> Утегенова Жаныл Амиркулкызы</t>
  </si>
  <si>
    <t xml:space="preserve"> Тургунбаева Аида Алишеровна</t>
  </si>
  <si>
    <t>Хасенов Куаныш Уразханович</t>
  </si>
  <si>
    <t>Смаилова Ляззат Еслямовна</t>
  </si>
  <si>
    <t>Керимбаева Асем Армановна</t>
  </si>
  <si>
    <t>Бейсенбаев Жигер Тусипбекович</t>
  </si>
  <si>
    <t xml:space="preserve"> Еркінбек Ақбаян Бақытқызы</t>
  </si>
  <si>
    <t xml:space="preserve"> Шакаров Руслан Кабыкенович</t>
  </si>
  <si>
    <t xml:space="preserve"> Сейтнесіп Айгүл Қуантқанқызы</t>
  </si>
  <si>
    <t xml:space="preserve"> Қабдолла Бостан Бауржанұлы</t>
  </si>
  <si>
    <t>Жусупова Ботагоз Болатовна</t>
  </si>
  <si>
    <t>Жоламанов Арман Мухтарович</t>
  </si>
  <si>
    <t xml:space="preserve"> Нагимжанова Айгерим Толетаутайкызы</t>
  </si>
  <si>
    <t xml:space="preserve"> Каменщикова Алиса Львовна</t>
  </si>
  <si>
    <t xml:space="preserve"> Какенова Аида Сериковна</t>
  </si>
  <si>
    <t>Астана қ., Байқоңыр ауд., Жаханша Досмұхамедұлы 10 үй, 216 пәт.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</si>
  <si>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Астана қаласы, Соқпаппаев көшесі, 14/4-
үй 
</t>
  </si>
  <si>
    <t xml:space="preserve">Кашкимбекова Саягуль Саятовна
</t>
  </si>
  <si>
    <t>astana_rib@mail.ru                        8-701-514-92-21</t>
  </si>
  <si>
    <t>astana_rib@mail.ru                           8-701-514-92-21</t>
  </si>
  <si>
    <t>s.kunakbayeva.fu@bk.ru,                              +7 775 990 3706</t>
  </si>
  <si>
    <t>s.kunakbayeva.fu@bk.ru,                         +7 775 990 3706</t>
  </si>
  <si>
    <t>s.kunakbayeva.fu@bk.ru,                      +7 775 990 3706</t>
  </si>
  <si>
    <t>s.kunakbayeva.fu@bk.ru,                                 +7 775 990 3706</t>
  </si>
  <si>
    <t>astana_rib@mail.ru                                  8-701-514-92-21</t>
  </si>
  <si>
    <t>astana_rib@mail.ru                                 8-701-514-92-21</t>
  </si>
  <si>
    <t>s.kunakbayeva.fu@bk.ru,                          +7 775 990 3706</t>
  </si>
  <si>
    <t xml:space="preserve"> Токумбетов Кайрат Амангельдинович</t>
  </si>
  <si>
    <t>Матмусаева Эльнара Батухановна</t>
  </si>
  <si>
    <t>город Астана, район Сарыарка, ул. Кенжебека Кумисбекова, д. №6, кв.4</t>
  </si>
  <si>
    <t>Межрайонный суд по граждаснким делам по городу Астана</t>
  </si>
  <si>
    <t>Астана қаласы, Сарыарка ауданы, Кенжебека Кумисбекова көшесі , №6 үй, 4 пәтер</t>
  </si>
  <si>
    <t>Астана қаласы, Тұран даңғылы 55/3,142 пітер</t>
  </si>
  <si>
    <t xml:space="preserve">г.Астана, пр. Туран , д. 55/3 кв. 142 </t>
  </si>
  <si>
    <t xml:space="preserve">Назымбек Зульфии Болатбекқызы </t>
  </si>
  <si>
    <t>В Межрайонный суд по 
гражданским делам города Астаны</t>
  </si>
  <si>
    <t>Астана қаласы,  Сарыарка ауданы,
Бердібек Соқпақбаев көшесі, уй. №20, пәтер. №15</t>
  </si>
  <si>
    <t xml:space="preserve">Астана қаласы, Сарайшық ауданы, Қордай 99 көшесі </t>
  </si>
  <si>
    <t>Рахметова Батен Зенилгабиденовна</t>
  </si>
  <si>
    <t>651101450564</t>
  </si>
  <si>
    <t xml:space="preserve"> Астана қаласы , Сарыарқа ауданы, Абай даңғылы ,  №1/1 үй,  №26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</si>
  <si>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</si>
  <si>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</si>
  <si>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</si>
  <si>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</si>
  <si>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город Астана, район Сарыарка , проспект Абая , дом №1/1, Квартира №26 </t>
  </si>
  <si>
    <t xml:space="preserve">Межрайонный суд по гражданским делам города Астана </t>
  </si>
  <si>
    <t>Сайран Айнигар</t>
  </si>
  <si>
    <t xml:space="preserve"> город Астана , улица Кордай 99, 461кв</t>
  </si>
  <si>
    <t>87082054550
ainigaras@gmail.com</t>
  </si>
  <si>
    <t>Хамзина Замзагуль Башаровна</t>
  </si>
  <si>
    <t>Онгаров Талант Шырынбекулы</t>
  </si>
  <si>
    <t xml:space="preserve">г. Астана, ул. Сарайшык д. 5а кв. 18
</t>
  </si>
  <si>
    <t xml:space="preserve">г.Астана, мкр.Аль Фараби, ул.Күйші Дина, д. 46 кв.36 </t>
  </si>
  <si>
    <t>Шарипбаев Баян Шаймерденович</t>
  </si>
  <si>
    <t xml:space="preserve">г.Астана, ул. проспект Улы Дала , д. 33/1 кв.478 
</t>
  </si>
  <si>
    <t xml:space="preserve">Садырбаевой Алмагуль Булатовны </t>
  </si>
  <si>
    <t xml:space="preserve">г. Астана, р-н Сарыарка, ул. Бердібек Соқпақбаев, д. №20, кв. №15
</t>
  </si>
  <si>
    <t xml:space="preserve">Шарипбаев Баян Шаймерденович </t>
  </si>
  <si>
    <t>Астана қаласы,   
 Ұлы дала даңғылы, №33/1 үй, пәтер 478</t>
  </si>
  <si>
    <t xml:space="preserve">Астана қаласы, Сарайшық көш.,5а үй, 18п
</t>
  </si>
  <si>
    <t>Аль Фараби ш.а.,Күйші Дина к., 46 үй 36 пәтер</t>
  </si>
  <si>
    <t>Кулбеков Аян Женисович</t>
  </si>
  <si>
    <t xml:space="preserve">Казахстан , Акмолинская обл. , г. Астана , ул. улица Желтоксан , д. 20/1 кв. (офис) 38 </t>
  </si>
  <si>
    <t>Қазақстан, Ақмола облысы. , Астана қ., көш. Желтоқсан көшесі, 20/1 п. (кеңсе) 38</t>
  </si>
  <si>
    <t xml:space="preserve"> Кенжигалиев Едиге Шаликович</t>
  </si>
  <si>
    <t>Астана қаласы, улица Нұра ауданы, Е645 көшесу, 37 үй, 1 пәтер</t>
  </si>
  <si>
    <t xml:space="preserve"> город Астана,
улица район Нура, улица Е645, до 37, квартира1</t>
  </si>
  <si>
    <t>Жылкибаева Перизат Бахытжановна</t>
  </si>
  <si>
    <t xml:space="preserve">РК, г. Астана, ЖИЛОЙ МАССИВ ЮГО-ВОСТОК (ЛЕВАЯ СТОРОНА), УЛИЦА Жайык , д. 16/1  </t>
  </si>
  <si>
    <t xml:space="preserve">РК,  Астана қ, ЮГО-ВОСТОК шағын массиві (сол жақ), Жайық көшесі, 16/1 үй  
</t>
  </si>
  <si>
    <t>Астана қаласының азаматтық істер жөніндегі аудандық соты</t>
  </si>
  <si>
    <t>Садықбекова Нұрай Нұркелдіқызы</t>
  </si>
  <si>
    <t>РК, Астана қ, Тоқпанов көш., 8/6 үй, 52 п</t>
  </si>
  <si>
    <t>РК, г. Астана, ул. Токпанова, д. 8/6, кв. 52</t>
  </si>
  <si>
    <t>Аубакиров Куаныш Жасуланович</t>
  </si>
  <si>
    <t>город Астана, район Байконыр, улица Жанибека Тархана, дом № 9, квартира № 390.</t>
  </si>
  <si>
    <t>Астана қ., Байқөңыр ауданы, Жәнибек Тархан к.,  390 пәтер</t>
  </si>
  <si>
    <t>Алекенов Канат Сарсенбаевич</t>
  </si>
  <si>
    <t>Астана қ., Есіл ауданы, Қабанбай Батыра даңғылы, 105А үй, 75 пат.</t>
  </si>
  <si>
    <t xml:space="preserve">г. Астана, р-н Есиль, пр-т Қабанбай Батыра, дом 105А, кв.75 </t>
  </si>
  <si>
    <t>Упилхан Бахтыгул</t>
  </si>
  <si>
    <t xml:space="preserve">Астана қ., Байқоныр ауданы, Чехоева көшесі, 13 үй, 15 пәтер. </t>
  </si>
  <si>
    <t>Мауленов Дархан Нурланович</t>
  </si>
  <si>
    <t xml:space="preserve">Астана қ., Байконыр ауданы, Иманова көшесі 17 ұй, пәтер 234 </t>
  </si>
  <si>
    <t xml:space="preserve">8 775 7517157   maulenov.darhan@maiI.ru  </t>
  </si>
  <si>
    <t xml:space="preserve">г.Астана., Байқоныр р-н, ул.Чехоева , 13 д, кв.15. </t>
  </si>
  <si>
    <t xml:space="preserve">Астана қ., Байконыр рн, ул. Иманова 17 , кв 234 </t>
  </si>
  <si>
    <t>Казиева Маира Галиаскаровна</t>
  </si>
  <si>
    <t>770430402337</t>
  </si>
  <si>
    <t>г. Астана, ул. Абая, д. 51, кв. 40</t>
  </si>
  <si>
    <t>Астана қ. , Абай к-сі, 51 үй, 40 пәтер</t>
  </si>
  <si>
    <t xml:space="preserve">Толеген Ерханат </t>
  </si>
  <si>
    <t xml:space="preserve">город Астана, район Алматы,
улица Айнакол, дом №36
</t>
  </si>
  <si>
    <t>Толеген Ерханат</t>
  </si>
  <si>
    <t xml:space="preserve">Астана қаласы, Алматы ауданы,
Айнакөл көшесі, 36-үй
</t>
  </si>
  <si>
    <t>Жетіру Дарина Жетіруқызы</t>
  </si>
  <si>
    <t xml:space="preserve">Астана қаласы, Б.Момышұлы данғ. 6/2 - 11
</t>
  </si>
  <si>
    <t xml:space="preserve">г. Астана, пр. Б.Момышулы д.6/2 кв.11
</t>
  </si>
  <si>
    <t xml:space="preserve">Шаймуратов Махамбет Кайратович
</t>
  </si>
  <si>
    <t>940716300721</t>
  </si>
  <si>
    <t xml:space="preserve">Республика Казахстан, город Астана, улица A-102, дом №23, кв.25
</t>
  </si>
  <si>
    <t>Шаймуратов Махамбет Кайратович</t>
  </si>
  <si>
    <t xml:space="preserve">Пак Алексей Альбертович </t>
  </si>
  <si>
    <t>Астана қаласы, Алматы ауданы, Абылай хан данғылы, 49/2 үй, 27 пәтер</t>
  </si>
  <si>
    <t>г. Астана, район Алматы, пр-т Абылай хана, д. 49/2, кв. 27</t>
  </si>
  <si>
    <t>771001402189.</t>
  </si>
  <si>
    <t xml:space="preserve">г.Астана  ,ул. МУХТАР AУЭЗОВ  д. 56  (офис) 5 </t>
  </si>
  <si>
    <t>05.01.2025г.</t>
  </si>
  <si>
    <t>Бермаганбетова Меруерт Ибрагимовна</t>
  </si>
  <si>
    <t>14.01.2025г.</t>
  </si>
  <si>
    <t>14.02.2025г.</t>
  </si>
  <si>
    <t>г.Астана ул.Боталы 26-29</t>
  </si>
  <si>
    <t>8 7756044611    m.bermaganbetova@mail.ru</t>
  </si>
  <si>
    <t>Жакетова Асемгуль Омарбековна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</si>
  <si>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</si>
  <si>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Астана қ., A-102 к., 23 үй, 25 пәтер
</t>
  </si>
  <si>
    <t>Набиев Асылбек Амангельдинович</t>
  </si>
  <si>
    <t>город Астана, район Алматы, ул. Сағадат Нұрмағамбетов, д. №19, кв. №190.</t>
  </si>
  <si>
    <t>Астана қаласы, Алматы ауданы,  Сағадат Нұрмағамбетов көшесі, №19 үй, №190 пәтер.</t>
  </si>
  <si>
    <t xml:space="preserve">Астана к , МУХТАР AУЭЗОВ к , 56 уй. (офис) 5 </t>
  </si>
  <si>
    <t>05.01.2025ж.</t>
  </si>
  <si>
    <t>14.01.2025ж.</t>
  </si>
  <si>
    <t>14.02.2025ж.</t>
  </si>
  <si>
    <t>Астана қаласы Сарыарка ауданы, Боталы 26-29</t>
  </si>
  <si>
    <t>Канатова Жанар Елсуеровна</t>
  </si>
  <si>
    <t>31.12.2024г</t>
  </si>
  <si>
    <t>Туржанова Асемгуль Конысбаевна</t>
  </si>
  <si>
    <t>г. Астана.ул.Кенесары 8каб.1401</t>
  </si>
  <si>
    <t>87087474889, asem1818@mail.ru</t>
  </si>
  <si>
    <t>Астана қаласы,Кенесары кәшесі,8каб,1401</t>
  </si>
  <si>
    <t>87087474889 ,asem1818@mail.ru</t>
  </si>
  <si>
    <t xml:space="preserve"> Ақмола облысы, Астана қаласы,Габиден Мустафин кәшесі,22/1үй 369п</t>
  </si>
  <si>
    <t xml:space="preserve"> Акмолинская область, город Астана, улица Габидена Мустафина дом 21/1,кв.369</t>
  </si>
  <si>
    <t xml:space="preserve">Раманкулов Шыныбек Утегенович
</t>
  </si>
  <si>
    <t xml:space="preserve">г.Астана,ул. Мәншүк Мәметова, 
дом 8, кв. 189.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</si>
  <si>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</si>
  <si>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</si>
  <si>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Мажитов Ермек Байбосынулы</t>
  </si>
  <si>
    <t>ҚР, Астана қаласы, Есіл  ауданы, 
 Сауран көшесі 12/1, №18 пәтер</t>
  </si>
  <si>
    <t>Астана қаласының азаматтық істер бойынша ауданаралық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</si>
  <si>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</si>
  <si>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</si>
  <si>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</si>
  <si>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РК,г. Астана, Есильский район, ул. Сауран 12/1, кв. №18</t>
  </si>
  <si>
    <t>город Шымкент, район Туран, улица Адырбекова 165</t>
  </si>
  <si>
    <t>Назым Қайратқызы Тұрсынбекова</t>
  </si>
  <si>
    <t>940805400583</t>
  </si>
  <si>
    <t xml:space="preserve">Астана қ., Алматы ауданы, Құдайбердыұлы даңғылы, 29/1 үй, 124 пәтер. </t>
  </si>
  <si>
    <t>Власов Валерий Валерьевич</t>
  </si>
  <si>
    <t>г. Астана, Алматы район, пр. Тауелсиздик, д. 16, кв. 83.</t>
  </si>
  <si>
    <t>Межрайонный суд по гражданским делам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</si>
  <si>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</si>
  <si>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</si>
  <si>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</si>
  <si>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Астана қ., Алматы ауданы, Тәуелсіздік даңғылы, 16-үй, 83-пәтер.</t>
  </si>
  <si>
    <t>Азаматтық істер жөніндегі ауданаралық сот</t>
  </si>
  <si>
    <t>Алматы қаласы, Алатау ауданы, Ақбұлақ ықшам ауданы, Егіндібұлық көшесі, 36</t>
  </si>
  <si>
    <t>Ушкань Николай Анатольевич</t>
  </si>
  <si>
    <t xml:space="preserve">Астана,                              ул. Потанина, дом 16, квартира 35
</t>
  </si>
  <si>
    <t xml:space="preserve">Межрайонный суд по гражданским делам  города  Астаны   
Акмолинская область 
</t>
  </si>
  <si>
    <t>Петрова Валентина Викторовна</t>
  </si>
  <si>
    <t>г. Костанай, улица Тәуелсіздік, дом 109, кабинет 104</t>
  </si>
  <si>
    <t>8 707 043 09 29</t>
  </si>
  <si>
    <t>Астана, Потанина көшесі, 16 үй, 35 пәтер</t>
  </si>
  <si>
    <t xml:space="preserve">Астана қаласының азаматтық істер жөніндегі ауданаралық соты </t>
  </si>
  <si>
    <t xml:space="preserve">Қостанай қ.,  Тәуелсіздік көшесі, 109 үй, 104 кабинеті </t>
  </si>
  <si>
    <t xml:space="preserve">Лоскутов             Дмитрий Владимирович </t>
  </si>
  <si>
    <t xml:space="preserve">г. Астана, р-н Байконур, ул. 
Ташкентская, д. №9
</t>
  </si>
  <si>
    <t>Қарабаев Бейсенали Жұмағалиұлы</t>
  </si>
  <si>
    <t xml:space="preserve"> город Астана, район Нура, Санжара Асфендиярова, 5</t>
  </si>
  <si>
    <t>8 771 997 9772
q.beisenali@gmail.com</t>
  </si>
  <si>
    <t>Астана қаласы,  Байқоңыр ауданы,
Ташкентская көшесі, №9 үй</t>
  </si>
  <si>
    <t xml:space="preserve"> Астана қаласы, Нұра ауданы, Санжар Асфендиярова, 5 </t>
  </si>
  <si>
    <t>Кожабаев Данияр Мусаевич</t>
  </si>
  <si>
    <t>г. Астана, р-н Алматы, ул. Габидена Мустафина, дом 21, кв. 173</t>
  </si>
  <si>
    <t>Астана қ., Алматы ауданы,  Габиден Мустафин көшесі, 21 үй, 173 пат.</t>
  </si>
  <si>
    <t>Самбаева Алия Стахановна</t>
  </si>
  <si>
    <t>РК, г.Астана, Байконырский район ул.Султанммахмуда Торайгырова, дом 3/1, кв. 132</t>
  </si>
  <si>
    <t>г.Астана, ул. Сыганак 54 а, БЦ "А" 502</t>
  </si>
  <si>
    <t xml:space="preserve">Абдрахманов Манарбек Тиштикбаевич </t>
  </si>
  <si>
    <t>Республика Казахстан,  город Астана, район Алматы, улица Манаса, дом 22/1, квартира 144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</si>
  <si>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</si>
  <si>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</si>
  <si>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 xml:space="preserve">ЖАКЕТОВА АСЕМГУЛЬ ОМАРБЕКОВНА </t>
  </si>
  <si>
    <t>15.01.2025г.</t>
  </si>
  <si>
    <t>Сейтхожанова Нурбану Жаксылыковна</t>
  </si>
  <si>
    <t>г.Астана, район Алматы, улица Шәкәрім Құдайбердіұлы, дом №32, кв №96а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</si>
  <si>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</si>
  <si>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</si>
  <si>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Дуйкенова Лязат Сайлауовна</t>
  </si>
  <si>
    <t xml:space="preserve">г.Астана,  ул.Алексей Петров, 
дом №2, квартира №29
</t>
  </si>
  <si>
    <t>Астана қаласы,  
Алексей Петров көшесі, 2 үй, пәтер 29</t>
  </si>
  <si>
    <t>ТЮЛЕМИСОВА ГУЛЬНАРА МАРАТОВНА</t>
  </si>
  <si>
    <t>г. Астана, пр. Туран, д. 42 кв. 316</t>
  </si>
  <si>
    <t xml:space="preserve">ТЮЛЕМИСОВА ГУЛЬНАРА МАРАТОВНА </t>
  </si>
  <si>
    <t>Астана қ-сы, Туран д-лы, 42 үй 316 пәтер</t>
  </si>
  <si>
    <t xml:space="preserve">Кощанов Канат Кикбаевич </t>
  </si>
  <si>
    <t xml:space="preserve">город Астана, район Нура,
улица Шыңғыс Айтматов, дом №36, кв.522
</t>
  </si>
  <si>
    <t>Астана қаласы, Нұра ауданы, Шыңғыс Айтматов көшесі, 36-үй, 522-пәтер</t>
  </si>
  <si>
    <t xml:space="preserve">Г. Астана, Мкр юго-восток, ул. Есиль 71
</t>
  </si>
  <si>
    <t xml:space="preserve">Астана қ., Юго-Восток шағ.ауд., Есіл көш., үй 71.
</t>
  </si>
  <si>
    <t>АСАНОВ ГАЙРАТ МОЛДАБЕК УГЛИ</t>
  </si>
  <si>
    <t>г.Астана, ул.Улы дала, д. 45 кв. 35</t>
  </si>
  <si>
    <t>Астана қ-сы, Ұлы дала к-сі, 45 үй 35 пәтер</t>
  </si>
  <si>
    <t xml:space="preserve">Бегимтаев Азамат Асаинович </t>
  </si>
  <si>
    <t xml:space="preserve">г. Астана, р-н Сарыарка, ул. Шәймерден 
Қосшығұлұлы, д. №18, кв. №4.
</t>
  </si>
  <si>
    <t xml:space="preserve">Астана қ, Сарыарка ауданы, Шәймерден 
Қосшығұлұлы көшесі, уй. №18, пәтер. №4.
</t>
  </si>
  <si>
    <t>Куспаев Бауржан Салимович</t>
  </si>
  <si>
    <t>720825301915</t>
  </si>
  <si>
    <t xml:space="preserve">Астана қ., Қалдаяқов көшесі, 17 үй, 288 пәтер. </t>
  </si>
  <si>
    <t xml:space="preserve">г. Астана, ул.Қалдаяқов , д. 17, кв. 288 </t>
  </si>
  <si>
    <t xml:space="preserve"> г.Астана, р. Байконыр, ул. Иманова, д. 17, кв. 234 </t>
  </si>
  <si>
    <t>Маркелова Оксана Петровна</t>
  </si>
  <si>
    <t xml:space="preserve">Астана қ, Байқоныр ауданы, Республика даңғылы, 26/1 үй
</t>
  </si>
  <si>
    <t xml:space="preserve">г. Астана, р-н Байконыр, пр. Республика, д. 26/1
</t>
  </si>
  <si>
    <t xml:space="preserve">ТУЛЕУОВ АСЕТ АЛМАСОВИЧ </t>
  </si>
  <si>
    <t>890420350464.</t>
  </si>
  <si>
    <t xml:space="preserve">Астана к , Е 344 к ,  6 уй  28 п. </t>
  </si>
  <si>
    <t>16.01.2025ж.</t>
  </si>
  <si>
    <t>03.02.2025ж.</t>
  </si>
  <si>
    <t>03.03.2025ж.</t>
  </si>
  <si>
    <t xml:space="preserve">, г. Астана , ул. УЛИЦА Е 344 , д. 6 кв. (офис) 28 </t>
  </si>
  <si>
    <t>16.01.2025г.</t>
  </si>
  <si>
    <t>03.02.2025г.</t>
  </si>
  <si>
    <t>03.03.2025г.</t>
  </si>
  <si>
    <t>Есмагамбетов Кайрат Серикжанович</t>
  </si>
  <si>
    <t>750527301663</t>
  </si>
  <si>
    <t>Республика Казахстан,город Астана, район Байконыр, 
улица Бактыораз Бейсекбаев, дом №2, квартира № 161</t>
  </si>
  <si>
    <t>27.01.2025 г.</t>
  </si>
  <si>
    <t>Асемханов Мадияр Анетулы</t>
  </si>
  <si>
    <t>28.01.2025 г.</t>
  </si>
  <si>
    <t>РЕСПУБЛИКА КАЗАХСТАН, г. Алматы, Ауэзовский р-н, ул. Толе би 301А, 2 этаж, офис №1 050031/A10X2H4</t>
  </si>
  <si>
    <t>+7 771 529 0483(с WhatsApp), madi96_69@mail.ru</t>
  </si>
  <si>
    <t>Қазақстан Республикасы, Астана қаласы, Байқоңыр ауданы, 
Бақтыораз Бейсекбаев көшесі, №2 ғимарат, №161 пәтер</t>
  </si>
  <si>
    <t>27.01.2025 ж.</t>
  </si>
  <si>
    <t>28.01.2025 ж.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</si>
  <si>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</si>
  <si>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</si>
  <si>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</si>
  <si>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</si>
  <si>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 xml:space="preserve">г.Астана, ул. В.Бартольд, д. 13 </t>
  </si>
  <si>
    <t>Бейбитхан Хамза</t>
  </si>
  <si>
    <t>РК,город Астана, улица Тауелсиздик, д №26/1, кв №68</t>
  </si>
  <si>
    <t>ҚР, Астана қаласы, Тәуелсіздік көшесі, №26/1 үй, №68 пәтер</t>
  </si>
  <si>
    <t>Нагимбаева Гульжан Жанибековна</t>
  </si>
  <si>
    <t>Астана қ, Туран даіғылы, 55/2 үй, 97 пәтер</t>
  </si>
  <si>
    <t xml:space="preserve"> Нагимбаева Гульжан Жанибековна</t>
  </si>
  <si>
    <t>г.Астана, проспект Туран, дом 55/2, квартира 97</t>
  </si>
  <si>
    <t>Асанова Айнура Ермековна</t>
  </si>
  <si>
    <t>город Астана, район Сарайшық, улица Қордай, дом №79А, Квартира №158</t>
  </si>
  <si>
    <t>Есмагамбетов Жанат Серикжанович</t>
  </si>
  <si>
    <t>720104302705</t>
  </si>
  <si>
    <t xml:space="preserve">Аралбаева Нургуль Куанышевна  </t>
  </si>
  <si>
    <t>Астана қаласы, Нұра ауданы, Тұран даңғылы, 55/11 үй, 34 пәтер</t>
  </si>
  <si>
    <t>г. Астана, район Нұра, пр-т Туран, д. 55/11, кв. 34</t>
  </si>
  <si>
    <t xml:space="preserve">Абдиева Жанар Кадиркановна </t>
  </si>
  <si>
    <t>761027450248</t>
  </si>
  <si>
    <t>город Астана, район Сарайшық, улица Қасым Аманжолов, дом №32, Квартира №87</t>
  </si>
  <si>
    <t>04.02.2025 г.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</si>
  <si>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</si>
  <si>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</si>
  <si>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</si>
  <si>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11.02.2025</t>
  </si>
  <si>
    <t xml:space="preserve">Молгараева Жулдыз Сайрановна </t>
  </si>
  <si>
    <t xml:space="preserve">город Астана, Сарыарқа 409
</t>
  </si>
  <si>
    <t>Астана қаласы, Сарыарқа 409</t>
  </si>
  <si>
    <t>Кожакова Аяжан Сабитовна</t>
  </si>
  <si>
    <t>000129651035</t>
  </si>
  <si>
    <t>город Астана, Алматинский район, ул. Ш. Құдайбердіұлы, д. 25/1, кв. 293</t>
  </si>
  <si>
    <t>29.01.2025 г.</t>
  </si>
  <si>
    <t>Козыбаков Самат Олжасович</t>
  </si>
  <si>
    <t>город Астана, р-н Есиль, ул. Сыганак, 54/2</t>
  </si>
  <si>
    <t>87009790821, skozybakov@internet.ru</t>
  </si>
  <si>
    <t>Астана қаласы, Алматы ауданы, Ш.Құдайбердіұлы көш., 25/1, п. 293</t>
  </si>
  <si>
    <t>29.01.2025 ж.</t>
  </si>
  <si>
    <t>Астана қаласы, Есіл ауданы, Сығанақ көш., 54/2</t>
  </si>
  <si>
    <t>Балгабаева Сапаркуль Садыровна</t>
  </si>
  <si>
    <t>791227400690</t>
  </si>
  <si>
    <t>г.Астана, пр.Богенбай батыра, дом 56, кв.349</t>
  </si>
  <si>
    <t>Межрайонный суд по гражданским делам городаАстаны</t>
  </si>
  <si>
    <t>Кажгалиев Т.Г.</t>
  </si>
  <si>
    <t>г. Астана, район Нұра, шоссе Коргалжын, д.19Т</t>
  </si>
  <si>
    <t>8-705-558-46-81 ktg.08@mail.ru</t>
  </si>
  <si>
    <t>Астана қаласы, пр.Богенбай батыра, дом 56, кв.349</t>
  </si>
  <si>
    <t>Астана қаласы, район Нұра, шоссе Коргалжын, д.19Т</t>
  </si>
  <si>
    <t xml:space="preserve">УСИБАЛИЕВ БАУЫРЖАН ЛЕОНИДОВИЧ </t>
  </si>
  <si>
    <t xml:space="preserve"> г. Астана , ул. УЛИЦА СТЕПАНА КУБРИНА , д. 20/1 кв. (офис) 465 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</si>
  <si>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</si>
  <si>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</si>
  <si>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</si>
  <si>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>Астана қ-сы, Степан Кубрин көшесі , 20/1 үй,  465 пәтер</t>
  </si>
  <si>
    <t>Шахан Оразхан Маратұлы</t>
  </si>
  <si>
    <t>Астана қ., Сарайшық ,Кенен Әзірбаев қ.,16 ү., 65 п.</t>
  </si>
  <si>
    <t>11.02.2025 г.</t>
  </si>
  <si>
    <t>Теселкина И.Е.</t>
  </si>
  <si>
    <t>12.02.2025 г.</t>
  </si>
  <si>
    <t>Астана қ.,Мәңгілік Ел даңғылы,54 ү.,36 п.</t>
  </si>
  <si>
    <t>8 701 736 4244       irena7779@mail.ru</t>
  </si>
  <si>
    <t>г. Астана, район Сарайшық, ул. Кенен Азербаев, д. 16, кв. 65</t>
  </si>
  <si>
    <t>г. Астана, пр. Мангилик Ел, дом 54, кв. 36</t>
  </si>
  <si>
    <t xml:space="preserve">Касымов Батырхан Серикұлы </t>
  </si>
  <si>
    <t>г. Астана, р-н  Сарайшык, пр-т Ракымжан Кошкарбаев , д. 80/1, кв.255</t>
  </si>
  <si>
    <t>Астана қ., Сарайшык ауданы, Ракымжан Кошкарбаев даңғылы, 80/1 үй, 255  пат.</t>
  </si>
  <si>
    <t>Саурбаев Жанибек Адилбекуғли</t>
  </si>
  <si>
    <t>941007301837</t>
  </si>
  <si>
    <t>Казахстан , Акмолинская обл., г. Астана , ул. Жумекен Нaжимеденов, д. 13, кв. 266</t>
  </si>
  <si>
    <t>Қазақстан, Ақмола облысы, Астана қаласы, Жұмакен Нәжімеденов көшесі, 13-үй, 266-үй</t>
  </si>
  <si>
    <t>Астана қаласы, Мәңгілік ел даңғылы, 19-үй, 415-үй</t>
  </si>
  <si>
    <t xml:space="preserve">КЕНЖЕТАЙ АРУЖАН АМАНГЕЛДІҚЫЗЫ </t>
  </si>
  <si>
    <t xml:space="preserve">г.Астана,  ул. Бейбарыс султан, д. 25/1, кв. (офис) 184 
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</si>
  <si>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</si>
  <si>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</si>
  <si>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</si>
  <si>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</si>
  <si>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</si>
  <si>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 xml:space="preserve">ЖЕТПИСБАЕВА БАЛДАЙ КУБАШЕВНА  </t>
  </si>
  <si>
    <t>г. Астана, район Байконыр, улица Тасқұдық, дом №10</t>
  </si>
  <si>
    <t xml:space="preserve">Молдагалиев Ерболат Сериккалиулы    </t>
  </si>
  <si>
    <t>Астана қаласы, Нұра ауданы, Тұран даңғылы, 46/5 үй, 194 пәтер</t>
  </si>
  <si>
    <t>г. Астана, район Нұра, пр-т Туран, д. 46/5, кв. 194</t>
  </si>
  <si>
    <t>Тугаев Даурен Жанатович</t>
  </si>
  <si>
    <t>911212351664</t>
  </si>
  <si>
    <t xml:space="preserve">г. Астана, р-н Сарыарка,
ул. Боталы, д. №26/1, кв. №3 </t>
  </si>
  <si>
    <t xml:space="preserve"> Астана қаласы , Сарыарқа  ауданы, Боталы көшесі,  №26/1 үй,  №3 пәтер</t>
  </si>
  <si>
    <t>АСКАРБЕКОВА ДИАНА АСКАРБЕКҚЫЗЫ</t>
  </si>
  <si>
    <t xml:space="preserve">г. Астана, пр. Абая, д. 3 кв. 39 </t>
  </si>
  <si>
    <t>Астана қ-сы, Абай д-лы, 3 үй 39 пәтер</t>
  </si>
  <si>
    <t xml:space="preserve">Айдар Нұрбол Арабдинұлы </t>
  </si>
  <si>
    <t xml:space="preserve">г. Астана, р-н Есиль, ул. Е-117, д.35
</t>
  </si>
  <si>
    <t>Астана қ, Есіл ауданы, Е-117 
 көшесі, уй. №35.</t>
  </si>
  <si>
    <t xml:space="preserve">СЕРІК АЙНҰР СЕРІКҚЫЗЫ </t>
  </si>
  <si>
    <t>931218450659</t>
  </si>
  <si>
    <t xml:space="preserve">Казахстан , Акмолинская обл. , г. Астана , ул. УЛИЦА Санжар Асфендияров , д. 7 кв.  347 </t>
  </si>
  <si>
    <t>Қазақстан, Ақмола облысы. , Астана қ., көш. КӨШЕ Санжар Асфендияров, 7 п.  347</t>
  </si>
  <si>
    <t xml:space="preserve">Кошербаева    Гульнур Айткалиевна </t>
  </si>
  <si>
    <t xml:space="preserve">город Астана, жилой массив Уркер, улица Укили Ыбырай, д. 16 кв.46
</t>
  </si>
  <si>
    <t xml:space="preserve">Кошербаева       Гульнур Айткалиевна </t>
  </si>
  <si>
    <t>Астана қаласы,  Үркер тұрғын ауданы, Үкілі Ыбырай көшесі, 16 үй, 46 пәтер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</si>
  <si>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</si>
  <si>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</si>
  <si>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</si>
  <si>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>Дабылова Гулнар Сабыртаевна</t>
  </si>
  <si>
    <t>Астана қ, Сарыарка даңғылы, 11 үй, 150 пәтер</t>
  </si>
  <si>
    <t xml:space="preserve"> Дабылова Гулнар Сабыртаевна</t>
  </si>
  <si>
    <t xml:space="preserve">Карасаев Нурбек Алимжанович </t>
  </si>
  <si>
    <t>РК., г. Астана, р-н Есиль, ул. Акмешит, дом 11, кв.241</t>
  </si>
  <si>
    <t xml:space="preserve">ҚР., Астана қ., Есіл ауданы,  Ақмешіт к-сі, 11 үй, 241 патер
</t>
  </si>
  <si>
    <t>881025350909</t>
  </si>
  <si>
    <t>г. Астана ул. Акан сери, дом№ 16 №321 квартира</t>
  </si>
  <si>
    <t>Межрайонный суд г. Атсана по гражданским делам</t>
  </si>
  <si>
    <t>21.02.2025 г.</t>
  </si>
  <si>
    <t>РЕСПУБЛИКА КАЗАХСТАН, г. Алматы, ул. Толе би 301А, 2 этаж, офис №1 050031/A10X2H4</t>
  </si>
  <si>
    <t>Астана қаласы, Ақан Сері көш. №16 үй, №321 пәтер</t>
  </si>
  <si>
    <t>Астана қаласының азаматтық істер жөніндегі ауданаралық сотына</t>
  </si>
  <si>
    <t>12.02.2025 ж.</t>
  </si>
  <si>
    <t>21.02.2025 ж.</t>
  </si>
  <si>
    <t>ҚАЗАҚСТАН РЕСПУБЛИКАСЫ, Алматы қ., көш. Төле би 301А, №2 қабат, офис №1 050031/A10X2H4</t>
  </si>
  <si>
    <t>Қапаш Өмірберік Сейфоллаұлы</t>
  </si>
  <si>
    <t>Астана қ., Әл-Фараби д., 13 ү., 60 п.</t>
  </si>
  <si>
    <t>18.02.2025 г.</t>
  </si>
  <si>
    <t>20.02.2025 г.</t>
  </si>
  <si>
    <t>21.02.2025г.</t>
  </si>
  <si>
    <t>26.03.2025 г.</t>
  </si>
  <si>
    <t>г. Астана., пр. Аль-Фараби, д. 13, кв. 60.</t>
  </si>
  <si>
    <t xml:space="preserve">Жаксылыхов Елмурат Нурмуратович
</t>
  </si>
  <si>
    <t xml:space="preserve">г.Астана, пр. Ш.Құдайбердіұлы, 
дом 31, кв. 116.
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</si>
  <si>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</si>
  <si>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</si>
  <si>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Кикенов Бахытжан Амирович</t>
  </si>
  <si>
    <t xml:space="preserve">г. Астана, район Сарыарка, ул. ИЛИЯС ЕСЕНБЕРЛИН , д. 23 кв. 62 </t>
  </si>
  <si>
    <t>г.Астана, район Нура, проспектТуран, дом 46/4,167</t>
  </si>
  <si>
    <t>Астана қ., Сарыарқа ауданы, Ильяс Есенберлин көшесі ,  23 үй,  62  пат.</t>
  </si>
  <si>
    <t xml:space="preserve">Астана қаласы,Нұра ауданы, Туран даңғылы, 46/4 үй, 167 </t>
  </si>
  <si>
    <t>Луценко Алексей Игоревич</t>
  </si>
  <si>
    <t>г. Астана, район Сарыарка, ул. Мәскеу, д. 29, Кв. 16</t>
  </si>
  <si>
    <t xml:space="preserve">Межрайонный суд по гражданским делам г. Астаны </t>
  </si>
  <si>
    <t>24.02.2025 г.</t>
  </si>
  <si>
    <t>Костина Н. В.</t>
  </si>
  <si>
    <t>г. Астана, проспект Мангелик Ел, д. 54, кв. 36</t>
  </si>
  <si>
    <t>8 707 832 14 25       kostina-n@mail.ru</t>
  </si>
  <si>
    <t>Астана қ., Сарыарқа ауданы, Мәскеу к-сі, 29 үй, 16 пәтер</t>
  </si>
  <si>
    <t>Астана қ., Мәңгілік Ел даңғылы, 54 үй, 36 пәтер</t>
  </si>
  <si>
    <t>Мухаметжанұлы Мерекежан</t>
  </si>
  <si>
    <t>Астана қ.,   Аль Фараби шагын ауданы,  Габиден Мустафин көшесі, 9 ұй,  12 пәтер</t>
  </si>
  <si>
    <t>Астана қ.,  Женіс  к-сі, . 15 НП.</t>
  </si>
  <si>
    <t>г. Астана, Микрорайон Аль Фараби, ул. Габидена Мустафина- д. 9, кВ. 12</t>
  </si>
  <si>
    <t>г. Астана, ул. Победы, НП15</t>
  </si>
  <si>
    <t xml:space="preserve">ЖЕКСЕНБАЕВА МАЙРА МАДИЯРОВНА </t>
  </si>
  <si>
    <t xml:space="preserve">г. Астана , ул. ЖИЛОЙ МАССИВ ЮГО-ВОСТОК (ЛЕВАЯ СТОРОНА), УЛИЦА Иле , д. 32 кв. (офис) 27 </t>
  </si>
  <si>
    <t xml:space="preserve">г. Астана , ЖИЛОЙ МАССИВ ЮГО-ВОСТОК (ЛЕВАЯ СТОРОНА), Іле көшесі 32 үй, 27 пәтер </t>
  </si>
  <si>
    <t>Бидайшиев Бейбит Сейтканович</t>
  </si>
  <si>
    <t xml:space="preserve">город Астана, район Нура, ул.Укили Ыбырай, дом 59  
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</si>
  <si>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</si>
  <si>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</si>
  <si>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</si>
  <si>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г.Астана, ул. Б.Майлина, д.31 кв.38
</t>
  </si>
  <si>
    <t xml:space="preserve">Астана қ., Б. Майлин көш., үй №31, №38 пәт.
</t>
  </si>
  <si>
    <t>Морозова Татьяна Михайловна</t>
  </si>
  <si>
    <t>Казахстан, Акмолинская область, город Астана, пр.Сарыарка,дом31,кв4</t>
  </si>
  <si>
    <t>25.02.2025г</t>
  </si>
  <si>
    <t>г. Астана.ул.Толе би,дом12/1,кв.130</t>
  </si>
  <si>
    <t xml:space="preserve"> Астана қаласы, ул Тарас Шевченко,  4/1, офис 307</t>
  </si>
  <si>
    <t xml:space="preserve"> Астана қаласы.ул.Толе би,дом12/1,кв.130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</si>
  <si>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</si>
  <si>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</si>
  <si>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19.02.2025</t>
  </si>
  <si>
    <t>19.03.2025</t>
  </si>
  <si>
    <t>04.03.2025</t>
  </si>
  <si>
    <t xml:space="preserve">Астана қ., Сарыарка ауданы, AЛИБИ ЖАНГЕЛДИН көшесі, 7 үй, 68 пәтер. 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</si>
  <si>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</si>
  <si>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</si>
  <si>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Еримбетов Адилбек Куанышович </t>
  </si>
  <si>
    <t xml:space="preserve"> город Астана, ул. 431 д.23/60</t>
  </si>
  <si>
    <t>87477135033
Erimbetov.adil@gmail.com</t>
  </si>
  <si>
    <t>Астана қаласы,  Достық көшесі, уй. №18, пәтер. №18</t>
  </si>
  <si>
    <t>17.25.2025</t>
  </si>
  <si>
    <t>Астана каласы А-431 к-сі 23/60 үй</t>
  </si>
  <si>
    <t>Дәріпбаева Балнұр Женісбайқызы</t>
  </si>
  <si>
    <t>город Астана,
район Сарыарқа, улица Б.Сокпакбаева,
дом №16/4, квартира №34</t>
  </si>
  <si>
    <t>Астана қаласы,
Сарыарқа ауданы, Б.Соқпақбаев көшесі,
№16/4 үй, №34 пәтер</t>
  </si>
  <si>
    <t xml:space="preserve">
Астана қаласының азаматтық істер жөніндегі ауданаралық соты</t>
  </si>
  <si>
    <t>Конкаева Рахат Зерхатовна</t>
  </si>
  <si>
    <t xml:space="preserve"> 8701084451276</t>
  </si>
  <si>
    <t>г. Астана, ул. Альмухина Сембинова, д. 14/1, кв. 15</t>
  </si>
  <si>
    <t>Астана қаласы, Альмухин Сембинов көшесі, үй 14/1, п. 15</t>
  </si>
  <si>
    <t>Астана қаласы соты</t>
  </si>
  <si>
    <t>050002, Алматы қ., Медеу ауданы, көш. Гоголь, 39 үй, кеңсе. 216</t>
  </si>
  <si>
    <t>87081031546 (с WhatsApp), vladimir080772@gmail.com</t>
  </si>
  <si>
    <t>Калиева Алмагуль Сериковна</t>
  </si>
  <si>
    <t>Астана қаласы, Сарыарқа ауданы, Бейбарыс сұлтан көшесі, 25/1 үй, 410 пәтер</t>
  </si>
  <si>
    <t xml:space="preserve">Астана қ., Қайым Мұхамедханов к., 23А үй, 405 п.    </t>
  </si>
  <si>
    <t>г. Астана, Сарыаркинский район, ул. Бейбарыс султан, д. 25/1, кв. 410</t>
  </si>
  <si>
    <t>Созақбай Сағыныш 
Талғатқызы</t>
  </si>
  <si>
    <t>ҚР, Астана қаласы, Алматы ауданы, Ахмет Байтұрсынұлы көшесі, №47 үй, №100 пәтер</t>
  </si>
  <si>
    <t>РК,город Астана, район 
Алматы, улица Ахмет Байтұрсынұлы, дом 
№47, Квартира №100</t>
  </si>
  <si>
    <t xml:space="preserve">Боранбаев Серик Ерикович </t>
  </si>
  <si>
    <t xml:space="preserve">г.Астана, р-н Алматы, ул. Айнакол, д. №52.
</t>
  </si>
  <si>
    <t xml:space="preserve">Астана қ, Алматы ауданы, Айнакол көшесі, уй. №52.
</t>
  </si>
  <si>
    <t xml:space="preserve">Рахимова Светлана Равильевна </t>
  </si>
  <si>
    <t>РК., г.Астана, р-н Сарыарка, ул.Богенбай батыр, д. 6/3, кв.31</t>
  </si>
  <si>
    <t xml:space="preserve">ҚР., Астана қ., Сарыарқа ауданы,  Богенбай батыр даңғылы, 6/3 үй, 31 патер
</t>
  </si>
  <si>
    <t xml:space="preserve">ШЫМБОЛОВА АСЕМГУЛ КАБЫЛОВНА </t>
  </si>
  <si>
    <t>г. Астана, ул. Г.Потанина, д. 3/2 кв. 117а</t>
  </si>
  <si>
    <t>ШЫМБОЛОВА АСЕМГУЛ КАБЫЛОВНА</t>
  </si>
  <si>
    <t>Астана қ-сы, Г.Потанин к-сі, 3/2 үй 117а пәтер</t>
  </si>
  <si>
    <t>Дарменбекова Жупар Нурлановна</t>
  </si>
  <si>
    <t>841101401982</t>
  </si>
  <si>
    <t>город Астана, Алматинский район, ул. Манас, д. 3/1, кв. 37</t>
  </si>
  <si>
    <t>26.02.2025 г.</t>
  </si>
  <si>
    <t>Астана қаласы, Алматы ауданы, Манас көш., 3/1, п. 37</t>
  </si>
  <si>
    <t>26.02.2025 ж.</t>
  </si>
  <si>
    <t>Моисеева Ксения Александровна</t>
  </si>
  <si>
    <t>г. Астана, р-н Нура, пр.Туран, дом 55/12, кв. 72</t>
  </si>
  <si>
    <t>Астана қ., Нура ауданы,  Туран даңғылы, 55/12 үй, 72 пат.</t>
  </si>
  <si>
    <t xml:space="preserve">Сейтханов Бек Қайратұлы </t>
  </si>
  <si>
    <t>920819351069</t>
  </si>
  <si>
    <t>город Астана, район Сарыарка, улица Боталы, дом №26/1, Квартира №25</t>
  </si>
  <si>
    <t xml:space="preserve"> Астана қаласы , Сарыарқа  ауданы, Боталы  даңғылы ,  №26/1 үй,  №25 пәтер</t>
  </si>
  <si>
    <t xml:space="preserve">Скорупич Мадина Сарвардиновна  </t>
  </si>
  <si>
    <t>Астана қ, Нұра ауданы, Ж.Молдағалиев көшесі, 4 үй, 10 пәтер</t>
  </si>
  <si>
    <t>Жаркымбеков Аслан Нурланулы</t>
  </si>
  <si>
    <t>87766690474 aslanzharkymbekov01@gmail.com</t>
  </si>
  <si>
    <t>Скорупич Мадина Сарвардиновна</t>
  </si>
  <si>
    <t>г.Астана, район Нура, ул. Ж. Молдагалиев, д. 4, кв. 10.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</si>
  <si>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</si>
  <si>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</si>
  <si>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</si>
  <si>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Болатов Даурен Акдаулетович</t>
  </si>
  <si>
    <t>950908351127</t>
  </si>
  <si>
    <t>г. Астана, район Нұра, пр-т Тұран, дом  34А, Кв. 448</t>
  </si>
  <si>
    <t>Сагатбекова Шынар Мухаметказиевна</t>
  </si>
  <si>
    <t xml:space="preserve"> Астана қ., НҰРА ауданы, Шыңғыс Айтматов қ., 41А ү., 116 п.</t>
  </si>
  <si>
    <t>11.03.2025 г.</t>
  </si>
  <si>
    <t>13.03.2025 г.</t>
  </si>
  <si>
    <t>15.04.2025 г.</t>
  </si>
  <si>
    <t>г. Астана, район НҰРА, улица Шыңғыс Айтматов, д. 41А, кв.116</t>
  </si>
  <si>
    <t>Султанова Кульжиян Ереновна</t>
  </si>
  <si>
    <t>г. Астана , ул. Кенен Азирбаев , д. 6/3, кв. 64</t>
  </si>
  <si>
    <t>Астана қ., Кенен Әзірбаев көшесі,       6/3 үй, 64 пәтер</t>
  </si>
  <si>
    <t>Мокенова Куралай Рымтаевна</t>
  </si>
  <si>
    <t>г. Астана, р-н Нура, пр.Туран, дом 50/3, кв. 105</t>
  </si>
  <si>
    <t>Астана қ., Нура ауданы,  Туран даңғылы, 50/3 үй, 105 пат.</t>
  </si>
  <si>
    <t>Жантаева Баян Талгаткызы</t>
  </si>
  <si>
    <t xml:space="preserve">г.Астана,  ул.  Куйши Дина, д. 30/1 кв.95
</t>
  </si>
  <si>
    <t>Астана қаласы,  
 Куйши Дина, көшесі, 30/1 үй, пәтер 95</t>
  </si>
  <si>
    <t>Тасан Айнұр Ерланқызы</t>
  </si>
  <si>
    <t>г. Астана, ул. Мәлік Ғабдуллин, д.17/1, кв.139</t>
  </si>
  <si>
    <t>Онаева Раушан Коргашовна</t>
  </si>
  <si>
    <t xml:space="preserve">г. Астана, ул. Шоже Акына, дом 5
</t>
  </si>
  <si>
    <t xml:space="preserve">Астана қ., Шоже Акын көш., 5 үй
</t>
  </si>
  <si>
    <t>Шайдуллаева Аяжан  Берекебаевна</t>
  </si>
  <si>
    <t xml:space="preserve">г.Астана район Алматы, ул.Шу дом 8. мкр.Айнабулак дом 123 кв.105
</t>
  </si>
  <si>
    <t xml:space="preserve">Астана қ.,Алматы ауд.,                                   Шу көш. 8 үй.
мкр.Айнабулак
123 үй, 105 пәт.
</t>
  </si>
  <si>
    <t>Айходжаева Сандугаш Жанатбековна</t>
  </si>
  <si>
    <t xml:space="preserve">780218403969 </t>
  </si>
  <si>
    <t>город Астана , Ш.Косшыгулулы дом 7 , 425 кв.</t>
  </si>
  <si>
    <t>11.03.2025 ж.</t>
  </si>
  <si>
    <t>17.03.2025 ж.</t>
  </si>
  <si>
    <t>РЕСПУБЛИКА КАЗАХСТАН, г. Алматы, ул. Толе би 301А, 050031/A10X2H4</t>
  </si>
  <si>
    <t>Астана қаласы, Ш.Косшыгулулы 7 үй, 425 пәтер.</t>
  </si>
  <si>
    <t>ҚАЗАҚСТАН РЕСПУБЛИКАСЫ, Алматы қ., көш. Төле би 301А, 050031/A10X2H4</t>
  </si>
  <si>
    <t>Маджанов Булат Хабдрашитович</t>
  </si>
  <si>
    <t xml:space="preserve">г. Астана, Проспект Мангилик Ел, дом 40/2, кв. 892
</t>
  </si>
  <si>
    <t xml:space="preserve">Астана қ., Мәнгілік Ел даңғ., 40/2 үй, 892 пәт.
</t>
  </si>
  <si>
    <t>МАКАРОВА АЙНАШИМ КАБДУЛПАТТАХОВНА</t>
  </si>
  <si>
    <t>г.Астана, ул.Сагадат Нурмагамбетова, д. 27/1 кв. 85</t>
  </si>
  <si>
    <t xml:space="preserve">МАКАРОВА АЙНАШИМ КАБДУЛПАТТАХОВНА </t>
  </si>
  <si>
    <t>Астана қ-сы, Сагадат Нурмагамбетов к-сі,  27/1 үй 85 пәтер</t>
  </si>
  <si>
    <t>Беке Елнұр Маханбетұлы</t>
  </si>
  <si>
    <t xml:space="preserve">РК, г. Астана , ул.  А 75 , д. 4 кв. 305 </t>
  </si>
  <si>
    <t>ҚР, Астана қ., А 75 к-сі, 4 үй 305 пәтер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</si>
  <si>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</si>
  <si>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</si>
  <si>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г. Астана, район Сарыарка, улица Сулуколь дом №8, Квартира №15 
</t>
  </si>
  <si>
    <t>Дабылова Жанаркул Маликовна</t>
  </si>
  <si>
    <t>Астана қ., КАРАСАЙ БАТЫР көшесі , 22А ұй,  58 пәтер</t>
  </si>
  <si>
    <t xml:space="preserve"> Астана , ул. УЛИЦА КАРАСАЙ БАТЫРА , д. 22А кв.  58</t>
  </si>
  <si>
    <t xml:space="preserve">КОЛЫШПЕКОВА МАДИНА ДИКОЛАЕВНА </t>
  </si>
  <si>
    <t xml:space="preserve">г.Астана, мкр. Алатау,ул.Жанибека Тархана , д. 7 кв. 24 </t>
  </si>
  <si>
    <t>Астана қаласы, Алатау ы.а., Жәнібек Тархан көшесі 3 үй, 24 пәтер</t>
  </si>
  <si>
    <t>Раисов Мурат Нурахметович</t>
  </si>
  <si>
    <t>760315300446</t>
  </si>
  <si>
    <t xml:space="preserve">Астана қ., Қабанбай батыр көшесі, 64 үй, 267 пәтер. </t>
  </si>
  <si>
    <t xml:space="preserve">г. Астана, ул. Қабанбай батыр, д. 64, кв. 267 . </t>
  </si>
  <si>
    <r>
      <t>Межрайонный суд по гражданским делам города Астаны</t>
    </r>
    <r>
      <rPr>
        <sz val="11"/>
        <color rgb="FFFF0000"/>
        <rFont val="Times New Roman"/>
        <family val="1"/>
        <charset val="204"/>
      </rPr>
      <t xml:space="preserve"> </t>
    </r>
  </si>
  <si>
    <t>Агибаева Гульайым Халетовна</t>
  </si>
  <si>
    <t xml:space="preserve">Казахстан, Акмолинская обл., г. Астана , ул.  Aлихан Бокейхан, д. 3Б кв. (офис) 284 </t>
  </si>
  <si>
    <t>г.Астана, ул.Кунаева, дом 35, кв 178</t>
  </si>
  <si>
    <t>8777 557 63 84                  ra-ra-2025@mail.ru</t>
  </si>
  <si>
    <t xml:space="preserve">Қазақстан, Ақмола обл.,  Астана қ., Әлихан Бөкейхан к., үй 3Б, пәтер 284 </t>
  </si>
  <si>
    <t>Астана қ., Қонаев к.,  35 үй,  178 п.</t>
  </si>
  <si>
    <t>8777 557 63 84                          ra-ra-2025@mail.ru</t>
  </si>
  <si>
    <t>Шалова Айнур Жанатовна</t>
  </si>
  <si>
    <t>Город Астана, район Байконыр, улица
 Адольфа Янушкевича дом 1, квартира 289</t>
  </si>
  <si>
    <t>Межрайнный суд по гражданским делам города Астаны</t>
  </si>
  <si>
    <t>Молдахмет Рабия Бауыржанкызы</t>
  </si>
  <si>
    <t>город Астана, район Нұра, улица Сыганак, дом № 54/2</t>
  </si>
  <si>
    <t>8778 646 57 30
abbika65@gmail.com</t>
  </si>
  <si>
    <t>Астана қаласы азаматтық істер жөніндегі ауданаралық соты</t>
  </si>
  <si>
    <t>Астана қаласы, Нұра ауданы, Сыганак көшесі, 54/2 үй</t>
  </si>
  <si>
    <t xml:space="preserve">8778 646 57 30
abbika65@gmail.com
</t>
  </si>
  <si>
    <t xml:space="preserve">Қали Аидана Қыдырқызы </t>
  </si>
  <si>
    <t>г. Астана, р-н Сарыарка, ул.ЫкыласДукенулы, дом 38, кв. 122</t>
  </si>
  <si>
    <t>Астана қ., Сарыарка ауданы,  ЫкыласДукенулы көшесі, 38 үй, 122 пат.</t>
  </si>
  <si>
    <t>Татенов Дархан Кариполлаевич</t>
  </si>
  <si>
    <t>920404350163</t>
  </si>
  <si>
    <t>г. Астана, ул. Коргалжинское шоссе, дом 15/1, кв. 422</t>
  </si>
  <si>
    <t xml:space="preserve">Межрайоного суда по гражданским делам города Астана </t>
  </si>
  <si>
    <t>г.Алматы, Толе би 301А, офис 1, +7705 239 0151, abdulaidar78@gmail.com</t>
  </si>
  <si>
    <t xml:space="preserve"> Астана қаласы, Қорғалжын шоссе көшесі,  15/1 үй, 422 пәтер</t>
  </si>
  <si>
    <t xml:space="preserve">САЯДІЛҚЫЗЫ КӘМИЛА </t>
  </si>
  <si>
    <t>010421650680</t>
  </si>
  <si>
    <t>г. Астана,ул.Аманжол Болекпаев, дом 10, кв. 95</t>
  </si>
  <si>
    <t>Астана қ.,  Аманжол Бөлекпаев көшесі , 10 үй, 95 пат.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</si>
</sst>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</numFmts>
  <fonts count="15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1F1F1F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</font>
    <font>
      <sz val="12"/>
      <color rgb="FF313A46"/>
      <name val="Times New Roman"/>
      <family val="1"/>
      <charset val="204"/>
    </font>
    <font>
      <sz val="10"/>
      <color rgb="FF000000"/>
      <name val="Arial"/>
      <charset val="134"/>
      <scheme val="minor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54">
    <xf numFmtId="0" fontId="0" fillId="0" borderId="0"/>
    <xf numFmtId="0" fontId="48" fillId="0" borderId="0"/>
    <xf numFmtId="0" fontId="51" fillId="0" borderId="0" applyNumberFormat="0" applyFill="0" applyBorder="0" applyAlignment="0" applyProtection="0"/>
    <xf numFmtId="0" fontId="52" fillId="0" borderId="0"/>
    <xf numFmtId="0" fontId="46" fillId="0" borderId="0"/>
    <xf numFmtId="0" fontId="46" fillId="0" borderId="0"/>
    <xf numFmtId="0" fontId="52" fillId="0" borderId="0"/>
    <xf numFmtId="0" fontId="38" fillId="0" borderId="0"/>
    <xf numFmtId="0" fontId="37" fillId="0" borderId="0"/>
    <xf numFmtId="0" fontId="57" fillId="0" borderId="0" applyNumberFormat="0" applyFill="0" applyBorder="0" applyAlignment="0" applyProtection="0"/>
    <xf numFmtId="0" fontId="42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36" fillId="0" borderId="0"/>
    <xf numFmtId="167" fontId="42" fillId="0" borderId="0" applyBorder="0" applyAlignment="0" applyProtection="0"/>
    <xf numFmtId="0" fontId="35" fillId="0" borderId="0"/>
    <xf numFmtId="0" fontId="63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0" borderId="0"/>
    <xf numFmtId="0" fontId="70" fillId="0" borderId="0"/>
    <xf numFmtId="0" fontId="33" fillId="0" borderId="0"/>
    <xf numFmtId="0" fontId="42" fillId="0" borderId="0"/>
    <xf numFmtId="0" fontId="5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52" fillId="0" borderId="0"/>
    <xf numFmtId="0" fontId="59" fillId="0" borderId="0"/>
    <xf numFmtId="0" fontId="87" fillId="0" borderId="0"/>
    <xf numFmtId="0" fontId="66" fillId="0" borderId="0"/>
    <xf numFmtId="167" fontId="42" fillId="0" borderId="0" applyBorder="0" applyAlignment="0" applyProtection="0"/>
    <xf numFmtId="167" fontId="42" fillId="0" borderId="0" applyBorder="0" applyAlignment="0" applyProtection="0"/>
    <xf numFmtId="167" fontId="42" fillId="0" borderId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2" fillId="10" borderId="7" applyNumberFormat="0" applyAlignment="0" applyProtection="0"/>
    <xf numFmtId="0" fontId="73" fillId="11" borderId="8" applyNumberFormat="0" applyAlignment="0" applyProtection="0"/>
    <xf numFmtId="0" fontId="74" fillId="11" borderId="7" applyNumberFormat="0" applyAlignment="0" applyProtection="0"/>
    <xf numFmtId="0" fontId="59" fillId="0" borderId="0" applyNumberFormat="0" applyFill="0" applyBorder="0" applyAlignment="0" applyProtection="0"/>
    <xf numFmtId="0" fontId="59" fillId="0" borderId="0"/>
    <xf numFmtId="0" fontId="59" fillId="0" borderId="0" applyNumberFormat="0" applyFill="0" applyBorder="0" applyAlignment="0" applyProtection="0"/>
    <xf numFmtId="0" fontId="89" fillId="0" borderId="0"/>
    <xf numFmtId="0" fontId="59" fillId="0" borderId="0" applyNumberFormat="0" applyFill="0" applyBorder="0" applyAlignment="0" applyProtection="0"/>
    <xf numFmtId="0" fontId="89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9" fillId="0" borderId="0"/>
    <xf numFmtId="0" fontId="59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4" fillId="0" borderId="10" applyNumberFormat="0" applyFill="0" applyAlignment="0" applyProtection="0"/>
    <xf numFmtId="0" fontId="85" fillId="0" borderId="11" applyNumberFormat="0" applyFill="0" applyAlignment="0" applyProtection="0"/>
    <xf numFmtId="0" fontId="85" fillId="0" borderId="0" applyNumberFormat="0" applyFill="0" applyBorder="0" applyAlignment="0" applyProtection="0"/>
    <xf numFmtId="0" fontId="75" fillId="0" borderId="12" applyNumberFormat="0" applyFill="0" applyAlignment="0" applyProtection="0"/>
    <xf numFmtId="0" fontId="76" fillId="12" borderId="13" applyNumberFormat="0" applyAlignment="0" applyProtection="0"/>
    <xf numFmtId="0" fontId="8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66" fillId="0" borderId="0"/>
    <xf numFmtId="0" fontId="5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5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0" borderId="0"/>
    <xf numFmtId="0" fontId="52" fillId="0" borderId="0"/>
    <xf numFmtId="0" fontId="33" fillId="0" borderId="0"/>
    <xf numFmtId="0" fontId="52" fillId="0" borderId="0"/>
    <xf numFmtId="0" fontId="52" fillId="0" borderId="0"/>
    <xf numFmtId="0" fontId="52" fillId="0" borderId="0"/>
    <xf numFmtId="0" fontId="33" fillId="0" borderId="0"/>
    <xf numFmtId="0" fontId="90" fillId="0" borderId="0"/>
    <xf numFmtId="0" fontId="66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78" fillId="14" borderId="0" applyNumberFormat="0" applyBorder="0" applyAlignment="0" applyProtection="0"/>
    <xf numFmtId="0" fontId="89" fillId="0" borderId="0" applyBorder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9" fillId="0" borderId="0" applyBorder="0" applyProtection="0"/>
    <xf numFmtId="0" fontId="89" fillId="0" borderId="0" applyBorder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89" fillId="0" borderId="0" applyBorder="0" applyProtection="0"/>
    <xf numFmtId="0" fontId="42" fillId="15" borderId="14" applyNumberFormat="0" applyAlignment="0" applyProtection="0"/>
    <xf numFmtId="9" fontId="42" fillId="0" borderId="0" applyFill="0" applyBorder="0" applyAlignment="0" applyProtection="0"/>
    <xf numFmtId="0" fontId="80" fillId="0" borderId="15" applyNumberFormat="0" applyFill="0" applyAlignment="0" applyProtection="0"/>
    <xf numFmtId="0" fontId="81" fillId="0" borderId="0" applyNumberFormat="0" applyFill="0" applyBorder="0" applyAlignment="0" applyProtection="0"/>
    <xf numFmtId="0" fontId="82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72" fillId="10" borderId="17" applyNumberFormat="0" applyAlignment="0" applyProtection="0"/>
    <xf numFmtId="0" fontId="73" fillId="11" borderId="18" applyNumberFormat="0" applyAlignment="0" applyProtection="0"/>
    <xf numFmtId="0" fontId="74" fillId="11" borderId="17" applyNumberFormat="0" applyAlignment="0" applyProtection="0"/>
    <xf numFmtId="0" fontId="75" fillId="0" borderId="1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15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51" fillId="0" borderId="0" applyNumberFormat="0" applyFill="0" applyBorder="0" applyAlignment="0" applyProtection="0"/>
    <xf numFmtId="0" fontId="31" fillId="0" borderId="0"/>
    <xf numFmtId="0" fontId="95" fillId="0" borderId="0"/>
    <xf numFmtId="0" fontId="96" fillId="0" borderId="0"/>
    <xf numFmtId="0" fontId="97" fillId="0" borderId="0"/>
    <xf numFmtId="0" fontId="97" fillId="0" borderId="0"/>
    <xf numFmtId="0" fontId="97" fillId="0" borderId="0"/>
    <xf numFmtId="0" fontId="30" fillId="0" borderId="0"/>
    <xf numFmtId="0" fontId="30" fillId="0" borderId="0"/>
    <xf numFmtId="0" fontId="72" fillId="10" borderId="22" applyNumberFormat="0" applyAlignment="0" applyProtection="0"/>
    <xf numFmtId="0" fontId="73" fillId="11" borderId="23" applyNumberFormat="0" applyAlignment="0" applyProtection="0"/>
    <xf numFmtId="0" fontId="74" fillId="11" borderId="22" applyNumberFormat="0" applyAlignment="0" applyProtection="0"/>
    <xf numFmtId="0" fontId="75" fillId="0" borderId="24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15" borderId="25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28" fillId="0" borderId="0"/>
    <xf numFmtId="0" fontId="28" fillId="0" borderId="0"/>
    <xf numFmtId="0" fontId="90" fillId="0" borderId="0"/>
    <xf numFmtId="0" fontId="6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5" fillId="0" borderId="0" applyNumberFormat="0" applyFill="0" applyBorder="0" applyAlignment="0" applyProtection="0"/>
    <xf numFmtId="0" fontId="28" fillId="0" borderId="0"/>
    <xf numFmtId="0" fontId="42" fillId="0" borderId="0"/>
    <xf numFmtId="0" fontId="100" fillId="0" borderId="0"/>
    <xf numFmtId="0" fontId="101" fillId="0" borderId="0"/>
    <xf numFmtId="0" fontId="101" fillId="0" borderId="0"/>
    <xf numFmtId="0" fontId="101" fillId="0" borderId="0"/>
    <xf numFmtId="167" fontId="102" fillId="0" borderId="0" applyBorder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104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/>
    <xf numFmtId="0" fontId="107" fillId="0" borderId="0"/>
    <xf numFmtId="0" fontId="101" fillId="0" borderId="0"/>
    <xf numFmtId="0" fontId="100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2" fillId="0" borderId="0"/>
    <xf numFmtId="0" fontId="108" fillId="0" borderId="0"/>
    <xf numFmtId="0" fontId="27" fillId="0" borderId="0"/>
    <xf numFmtId="0" fontId="110" fillId="0" borderId="0"/>
    <xf numFmtId="0" fontId="52" fillId="0" borderId="0"/>
    <xf numFmtId="0" fontId="52" fillId="0" borderId="0"/>
    <xf numFmtId="0" fontId="110" fillId="0" borderId="0"/>
    <xf numFmtId="0" fontId="52" fillId="0" borderId="0"/>
    <xf numFmtId="0" fontId="112" fillId="5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110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112" fillId="4" borderId="0" applyNumberFormat="0" applyBorder="0" applyAlignment="0" applyProtection="0"/>
    <xf numFmtId="0" fontId="111" fillId="0" borderId="0" applyNumberFormat="0" applyFill="0" applyBorder="0" applyAlignment="0" applyProtection="0"/>
    <xf numFmtId="0" fontId="110" fillId="0" borderId="0"/>
    <xf numFmtId="0" fontId="111" fillId="0" borderId="0"/>
    <xf numFmtId="0" fontId="109" fillId="0" borderId="0"/>
    <xf numFmtId="0" fontId="26" fillId="0" borderId="0"/>
    <xf numFmtId="0" fontId="26" fillId="0" borderId="0"/>
    <xf numFmtId="0" fontId="110" fillId="0" borderId="0"/>
    <xf numFmtId="0" fontId="109" fillId="0" borderId="0"/>
    <xf numFmtId="0" fontId="90" fillId="0" borderId="0"/>
    <xf numFmtId="0" fontId="66" fillId="0" borderId="0"/>
    <xf numFmtId="0" fontId="52" fillId="0" borderId="0"/>
    <xf numFmtId="0" fontId="112" fillId="6" borderId="0" applyNumberFormat="0" applyBorder="0" applyAlignment="0" applyProtection="0"/>
    <xf numFmtId="0" fontId="112" fillId="7" borderId="0" applyNumberFormat="0" applyBorder="0" applyAlignment="0" applyProtection="0"/>
    <xf numFmtId="0" fontId="112" fillId="8" borderId="0" applyNumberFormat="0" applyBorder="0" applyAlignment="0" applyProtection="0"/>
    <xf numFmtId="0" fontId="112" fillId="9" borderId="0" applyNumberFormat="0" applyBorder="0" applyAlignment="0" applyProtection="0"/>
    <xf numFmtId="0" fontId="113" fillId="10" borderId="22" applyNumberFormat="0" applyAlignment="0" applyProtection="0"/>
    <xf numFmtId="0" fontId="114" fillId="11" borderId="23" applyNumberFormat="0" applyAlignment="0" applyProtection="0"/>
    <xf numFmtId="0" fontId="115" fillId="11" borderId="22" applyNumberFormat="0" applyAlignment="0" applyProtection="0"/>
    <xf numFmtId="0" fontId="111" fillId="0" borderId="0"/>
    <xf numFmtId="0" fontId="59" fillId="0" borderId="0"/>
    <xf numFmtId="0" fontId="111" fillId="0" borderId="0" applyNumberFormat="0" applyFill="0" applyBorder="0" applyAlignment="0" applyProtection="0"/>
    <xf numFmtId="0" fontId="111" fillId="0" borderId="0"/>
    <xf numFmtId="0" fontId="59" fillId="0" borderId="0"/>
    <xf numFmtId="0" fontId="116" fillId="0" borderId="9" applyNumberFormat="0" applyFill="0" applyAlignment="0" applyProtection="0"/>
    <xf numFmtId="0" fontId="117" fillId="0" borderId="10" applyNumberFormat="0" applyFill="0" applyAlignment="0" applyProtection="0"/>
    <xf numFmtId="0" fontId="118" fillId="0" borderId="11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24" applyNumberFormat="0" applyFill="0" applyAlignment="0" applyProtection="0"/>
    <xf numFmtId="0" fontId="120" fillId="12" borderId="13" applyNumberFormat="0" applyAlignment="0" applyProtection="0"/>
    <xf numFmtId="0" fontId="121" fillId="0" borderId="0" applyNumberFormat="0" applyFill="0" applyBorder="0" applyAlignment="0" applyProtection="0"/>
    <xf numFmtId="0" fontId="122" fillId="13" borderId="0" applyNumberFormat="0" applyBorder="0" applyAlignment="0" applyProtection="0"/>
    <xf numFmtId="0" fontId="26" fillId="0" borderId="0"/>
    <xf numFmtId="0" fontId="110" fillId="0" borderId="0"/>
    <xf numFmtId="0" fontId="52" fillId="0" borderId="0"/>
    <xf numFmtId="0" fontId="109" fillId="0" borderId="0"/>
    <xf numFmtId="0" fontId="109" fillId="0" borderId="0"/>
    <xf numFmtId="0" fontId="26" fillId="0" borderId="0"/>
    <xf numFmtId="0" fontId="110" fillId="0" borderId="0"/>
    <xf numFmtId="0" fontId="109" fillId="0" borderId="0"/>
    <xf numFmtId="0" fontId="26" fillId="0" borderId="0"/>
    <xf numFmtId="0" fontId="123" fillId="14" borderId="0" applyNumberFormat="0" applyBorder="0" applyAlignment="0" applyProtection="0"/>
    <xf numFmtId="0" fontId="124" fillId="0" borderId="0" applyNumberFormat="0" applyFill="0" applyBorder="0" applyAlignment="0" applyProtection="0"/>
    <xf numFmtId="0" fontId="109" fillId="15" borderId="25" applyNumberFormat="0" applyAlignment="0" applyProtection="0"/>
    <xf numFmtId="0" fontId="125" fillId="0" borderId="15" applyNumberFormat="0" applyFill="0" applyAlignment="0" applyProtection="0"/>
    <xf numFmtId="0" fontId="126" fillId="0" borderId="0" applyNumberFormat="0" applyFill="0" applyBorder="0" applyAlignment="0" applyProtection="0"/>
    <xf numFmtId="0" fontId="127" fillId="16" borderId="0" applyNumberFormat="0" applyBorder="0" applyAlignment="0" applyProtection="0"/>
    <xf numFmtId="0" fontId="25" fillId="0" borderId="0"/>
    <xf numFmtId="0" fontId="24" fillId="0" borderId="0"/>
    <xf numFmtId="0" fontId="24" fillId="0" borderId="0"/>
    <xf numFmtId="0" fontId="128" fillId="0" borderId="0"/>
    <xf numFmtId="0" fontId="129" fillId="0" borderId="0"/>
    <xf numFmtId="0" fontId="130" fillId="0" borderId="0"/>
    <xf numFmtId="0" fontId="130" fillId="0" borderId="0"/>
    <xf numFmtId="0" fontId="1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11" borderId="27" applyNumberFormat="0" applyAlignment="0" applyProtection="0"/>
    <xf numFmtId="0" fontId="74" fillId="11" borderId="27" applyNumberFormat="0" applyAlignment="0" applyProtection="0"/>
    <xf numFmtId="0" fontId="114" fillId="11" borderId="28" applyNumberFormat="0" applyAlignment="0" applyProtection="0"/>
    <xf numFmtId="0" fontId="73" fillId="11" borderId="28" applyNumberFormat="0" applyAlignment="0" applyProtection="0"/>
    <xf numFmtId="0" fontId="113" fillId="10" borderId="27" applyNumberFormat="0" applyAlignment="0" applyProtection="0"/>
    <xf numFmtId="0" fontId="72" fillId="10" borderId="27" applyNumberFormat="0" applyAlignment="0" applyProtection="0"/>
    <xf numFmtId="0" fontId="21" fillId="0" borderId="0"/>
    <xf numFmtId="0" fontId="21" fillId="0" borderId="0"/>
    <xf numFmtId="0" fontId="75" fillId="0" borderId="29" applyNumberFormat="0" applyFill="0" applyAlignment="0" applyProtection="0"/>
    <xf numFmtId="0" fontId="119" fillId="0" borderId="2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15" borderId="30" applyNumberFormat="0" applyAlignment="0" applyProtection="0"/>
    <xf numFmtId="0" fontId="109" fillId="15" borderId="30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2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0" fillId="0" borderId="0"/>
    <xf numFmtId="0" fontId="14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52" fillId="0" borderId="0"/>
    <xf numFmtId="0" fontId="42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10" fillId="0" borderId="0"/>
    <xf numFmtId="0" fontId="66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/>
    <xf numFmtId="0" fontId="42" fillId="0" borderId="0"/>
    <xf numFmtId="0" fontId="6" fillId="0" borderId="0"/>
    <xf numFmtId="0" fontId="110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110" fillId="0" borderId="0"/>
    <xf numFmtId="0" fontId="109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52" fillId="0" borderId="0"/>
    <xf numFmtId="0" fontId="42" fillId="0" borderId="0"/>
    <xf numFmtId="0" fontId="6" fillId="0" borderId="0"/>
    <xf numFmtId="0" fontId="62" fillId="0" borderId="0"/>
    <xf numFmtId="0" fontId="52" fillId="0" borderId="0"/>
    <xf numFmtId="0" fontId="52" fillId="0" borderId="0"/>
    <xf numFmtId="0" fontId="59" fillId="0" borderId="0" applyNumberFormat="0" applyFill="0" applyBorder="0" applyAlignment="0" applyProtection="0"/>
    <xf numFmtId="0" fontId="111" fillId="0" borderId="0"/>
    <xf numFmtId="0" fontId="109" fillId="0" borderId="0"/>
    <xf numFmtId="0" fontId="6" fillId="0" borderId="0"/>
    <xf numFmtId="0" fontId="52" fillId="0" borderId="0"/>
    <xf numFmtId="0" fontId="6" fillId="0" borderId="0"/>
    <xf numFmtId="0" fontId="109" fillId="0" borderId="0"/>
    <xf numFmtId="0" fontId="42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142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</cellStyleXfs>
  <cellXfs count="555">
    <xf numFmtId="0" fontId="0" fillId="0" borderId="0" xfId="0"/>
    <xf numFmtId="0" fontId="50" fillId="0" borderId="0" xfId="0" applyFont="1" applyFill="1" applyBorder="1" applyAlignment="1">
      <alignment horizontal="center" vertical="center"/>
    </xf>
    <xf numFmtId="14" fontId="4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14" fontId="39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1" fontId="39" fillId="0" borderId="5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166" fontId="47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61" fillId="0" borderId="0" xfId="0" applyFont="1"/>
    <xf numFmtId="0" fontId="94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132" applyFont="1"/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wrapText="1"/>
    </xf>
    <xf numFmtId="0" fontId="46" fillId="0" borderId="0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wrapText="1"/>
    </xf>
    <xf numFmtId="0" fontId="5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54" fillId="0" borderId="0" xfId="0" applyFont="1" applyFill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49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61" fillId="0" borderId="0" xfId="0" applyFont="1" applyAlignment="1">
      <alignment wrapText="1"/>
    </xf>
    <xf numFmtId="0" fontId="90" fillId="0" borderId="0" xfId="1087" applyAlignment="1">
      <alignment wrapText="1"/>
    </xf>
    <xf numFmtId="164" fontId="47" fillId="0" borderId="0" xfId="0" applyNumberFormat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4" fontId="43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14" fontId="43" fillId="0" borderId="0" xfId="0" applyNumberFormat="1" applyFont="1" applyFill="1" applyAlignment="1">
      <alignment horizontal="center" vertical="center" wrapText="1"/>
    </xf>
    <xf numFmtId="14" fontId="49" fillId="0" borderId="2" xfId="4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left" vertical="center" wrapText="1"/>
    </xf>
    <xf numFmtId="14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wrapText="1"/>
    </xf>
    <xf numFmtId="0" fontId="58" fillId="0" borderId="0" xfId="0" applyFont="1" applyFill="1" applyAlignment="1">
      <alignment horizontal="center" vertical="center" wrapText="1"/>
    </xf>
    <xf numFmtId="14" fontId="43" fillId="0" borderId="0" xfId="0" applyNumberFormat="1" applyFont="1" applyAlignment="1">
      <alignment horizontal="center" vertical="center" wrapText="1"/>
    </xf>
    <xf numFmtId="14" fontId="43" fillId="0" borderId="0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4" fontId="49" fillId="0" borderId="0" xfId="1095" applyNumberFormat="1" applyFont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47" fillId="0" borderId="16" xfId="5" applyNumberFormat="1" applyFont="1" applyBorder="1" applyAlignment="1">
      <alignment horizontal="center" vertical="center"/>
    </xf>
    <xf numFmtId="14" fontId="39" fillId="0" borderId="16" xfId="5" applyNumberFormat="1" applyFont="1" applyBorder="1" applyAlignment="1">
      <alignment horizontal="center" vertical="center" wrapText="1"/>
    </xf>
    <xf numFmtId="0" fontId="47" fillId="0" borderId="16" xfId="5" applyFont="1" applyBorder="1" applyAlignment="1">
      <alignment horizontal="center" vertical="center" wrapText="1"/>
    </xf>
    <xf numFmtId="165" fontId="39" fillId="0" borderId="16" xfId="5" applyNumberFormat="1" applyFont="1" applyBorder="1" applyAlignment="1">
      <alignment horizontal="center" vertical="center" wrapText="1"/>
    </xf>
    <xf numFmtId="0" fontId="39" fillId="0" borderId="16" xfId="5" applyFont="1" applyBorder="1" applyAlignment="1">
      <alignment horizontal="center" vertical="center" wrapText="1"/>
    </xf>
    <xf numFmtId="14" fontId="47" fillId="0" borderId="16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 wrapText="1"/>
    </xf>
    <xf numFmtId="165" fontId="47" fillId="0" borderId="16" xfId="0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 wrapText="1"/>
    </xf>
    <xf numFmtId="14" fontId="47" fillId="0" borderId="16" xfId="0" applyNumberFormat="1" applyFont="1" applyFill="1" applyBorder="1" applyAlignment="1">
      <alignment horizontal="center" vertical="center" wrapText="1"/>
    </xf>
    <xf numFmtId="1" fontId="47" fillId="0" borderId="16" xfId="33" quotePrefix="1" applyNumberFormat="1" applyFont="1" applyBorder="1" applyAlignment="1">
      <alignment horizontal="center" vertical="center"/>
    </xf>
    <xf numFmtId="0" fontId="50" fillId="0" borderId="16" xfId="0" applyFont="1" applyBorder="1" applyAlignment="1">
      <alignment horizontal="center" wrapText="1" shrinkToFit="1"/>
    </xf>
    <xf numFmtId="0" fontId="50" fillId="0" borderId="16" xfId="0" applyFont="1" applyBorder="1" applyAlignment="1">
      <alignment horizontal="center" vertical="center" wrapText="1" shrinkToFit="1"/>
    </xf>
    <xf numFmtId="0" fontId="131" fillId="2" borderId="16" xfId="1093" applyFont="1" applyFill="1" applyBorder="1" applyAlignment="1">
      <alignment horizontal="center" vertical="center" wrapText="1"/>
    </xf>
    <xf numFmtId="14" fontId="50" fillId="0" borderId="16" xfId="0" applyNumberFormat="1" applyFont="1" applyBorder="1" applyAlignment="1">
      <alignment horizontal="center" vertical="center" wrapText="1"/>
    </xf>
    <xf numFmtId="1" fontId="47" fillId="0" borderId="16" xfId="0" applyNumberFormat="1" applyFont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 wrapText="1" readingOrder="1"/>
    </xf>
    <xf numFmtId="14" fontId="39" fillId="0" borderId="0" xfId="0" applyNumberFormat="1" applyFont="1" applyAlignment="1">
      <alignment horizontal="center" vertical="center" wrapText="1"/>
    </xf>
    <xf numFmtId="0" fontId="39" fillId="0" borderId="16" xfId="1439" applyFont="1" applyBorder="1" applyAlignment="1">
      <alignment horizontal="center" vertical="center" wrapText="1"/>
    </xf>
    <xf numFmtId="0" fontId="47" fillId="0" borderId="16" xfId="1439" applyFont="1" applyBorder="1" applyAlignment="1">
      <alignment horizontal="center" vertical="center" wrapText="1"/>
    </xf>
    <xf numFmtId="166" fontId="47" fillId="0" borderId="16" xfId="1439" applyNumberFormat="1" applyFont="1" applyBorder="1" applyAlignment="1">
      <alignment horizontal="center" vertical="center"/>
    </xf>
    <xf numFmtId="165" fontId="39" fillId="0" borderId="16" xfId="1439" applyNumberFormat="1" applyFont="1" applyBorder="1" applyAlignment="1">
      <alignment horizontal="center" vertical="center" wrapText="1"/>
    </xf>
    <xf numFmtId="164" fontId="39" fillId="2" borderId="16" xfId="0" applyNumberFormat="1" applyFont="1" applyFill="1" applyBorder="1" applyAlignment="1">
      <alignment horizontal="center" vertical="center" wrapText="1"/>
    </xf>
    <xf numFmtId="14" fontId="39" fillId="0" borderId="16" xfId="0" applyNumberFormat="1" applyFont="1" applyFill="1" applyBorder="1" applyAlignment="1">
      <alignment horizontal="center" vertical="center" wrapText="1"/>
    </xf>
    <xf numFmtId="166" fontId="47" fillId="0" borderId="16" xfId="0" applyNumberFormat="1" applyFont="1" applyBorder="1" applyAlignment="1">
      <alignment horizontal="center" vertical="center" wrapText="1"/>
    </xf>
    <xf numFmtId="170" fontId="39" fillId="0" borderId="16" xfId="536" applyNumberFormat="1" applyFont="1" applyBorder="1" applyAlignment="1">
      <alignment horizontal="center" vertical="center" wrapText="1"/>
    </xf>
    <xf numFmtId="0" fontId="50" fillId="0" borderId="16" xfId="536" applyFont="1" applyFill="1" applyBorder="1" applyAlignment="1">
      <alignment horizontal="center" vertical="center" wrapText="1"/>
    </xf>
    <xf numFmtId="14" fontId="39" fillId="0" borderId="16" xfId="536" applyNumberFormat="1" applyFont="1" applyBorder="1" applyAlignment="1">
      <alignment horizontal="center" vertical="center" wrapText="1"/>
    </xf>
    <xf numFmtId="0" fontId="39" fillId="0" borderId="16" xfId="536" applyFont="1" applyBorder="1" applyAlignment="1">
      <alignment horizontal="center" vertical="center" wrapText="1"/>
    </xf>
    <xf numFmtId="0" fontId="50" fillId="0" borderId="16" xfId="536" applyFont="1" applyBorder="1" applyAlignment="1">
      <alignment horizontal="center" vertical="center" wrapText="1"/>
    </xf>
    <xf numFmtId="0" fontId="133" fillId="0" borderId="16" xfId="9" applyFont="1" applyBorder="1" applyAlignment="1">
      <alignment horizontal="center" vertical="center" wrapText="1"/>
    </xf>
    <xf numFmtId="49" fontId="47" fillId="0" borderId="16" xfId="33" quotePrefix="1" applyNumberFormat="1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 wrapText="1"/>
    </xf>
    <xf numFmtId="49" fontId="50" fillId="2" borderId="16" xfId="116" applyNumberFormat="1" applyFont="1" applyFill="1" applyBorder="1" applyAlignment="1">
      <alignment horizontal="center" vertical="center" wrapText="1"/>
    </xf>
    <xf numFmtId="49" fontId="50" fillId="0" borderId="16" xfId="0" applyNumberFormat="1" applyFont="1" applyBorder="1" applyAlignment="1">
      <alignment horizontal="center" vertical="center" wrapText="1"/>
    </xf>
    <xf numFmtId="0" fontId="131" fillId="0" borderId="16" xfId="2" applyFont="1" applyBorder="1" applyAlignment="1">
      <alignment horizontal="center" vertical="center" wrapText="1"/>
    </xf>
    <xf numFmtId="1" fontId="39" fillId="2" borderId="16" xfId="0" applyNumberFormat="1" applyFont="1" applyFill="1" applyBorder="1" applyAlignment="1">
      <alignment horizontal="center" vertical="center" wrapText="1"/>
    </xf>
    <xf numFmtId="14" fontId="50" fillId="2" borderId="16" xfId="0" applyNumberFormat="1" applyFont="1" applyFill="1" applyBorder="1" applyAlignment="1">
      <alignment horizontal="center" vertical="center" wrapText="1"/>
    </xf>
    <xf numFmtId="0" fontId="50" fillId="2" borderId="16" xfId="20" applyFont="1" applyFill="1" applyBorder="1" applyAlignment="1">
      <alignment horizontal="center" vertical="center" wrapText="1"/>
    </xf>
    <xf numFmtId="49" fontId="50" fillId="0" borderId="16" xfId="0" applyNumberFormat="1" applyFont="1" applyBorder="1" applyAlignment="1">
      <alignment horizontal="center" vertical="center"/>
    </xf>
    <xf numFmtId="167" fontId="134" fillId="2" borderId="16" xfId="3" applyNumberFormat="1" applyFont="1" applyFill="1" applyBorder="1" applyAlignment="1">
      <alignment horizontal="center" vertical="center" wrapText="1"/>
    </xf>
    <xf numFmtId="49" fontId="50" fillId="2" borderId="16" xfId="0" applyNumberFormat="1" applyFont="1" applyFill="1" applyBorder="1" applyAlignment="1">
      <alignment horizontal="center" vertical="center" wrapText="1"/>
    </xf>
    <xf numFmtId="0" fontId="47" fillId="0" borderId="16" xfId="965" applyFont="1" applyBorder="1" applyAlignment="1">
      <alignment horizontal="center" vertical="center" wrapText="1"/>
    </xf>
    <xf numFmtId="166" fontId="47" fillId="0" borderId="16" xfId="965" applyNumberFormat="1" applyFont="1" applyBorder="1" applyAlignment="1">
      <alignment horizontal="center" vertical="center"/>
    </xf>
    <xf numFmtId="0" fontId="39" fillId="0" borderId="16" xfId="965" applyFont="1" applyBorder="1" applyAlignment="1">
      <alignment horizontal="center" vertical="center" wrapText="1"/>
    </xf>
    <xf numFmtId="165" fontId="39" fillId="0" borderId="16" xfId="965" applyNumberFormat="1" applyFont="1" applyBorder="1" applyAlignment="1">
      <alignment horizontal="center" vertical="center" wrapText="1"/>
    </xf>
    <xf numFmtId="166" fontId="50" fillId="2" borderId="16" xfId="116" applyNumberFormat="1" applyFont="1" applyFill="1" applyBorder="1" applyAlignment="1">
      <alignment horizontal="center" vertical="center" wrapText="1"/>
    </xf>
    <xf numFmtId="0" fontId="50" fillId="0" borderId="16" xfId="132" applyFont="1" applyFill="1" applyBorder="1" applyAlignment="1">
      <alignment horizontal="center" vertical="center" wrapText="1"/>
    </xf>
    <xf numFmtId="49" fontId="50" fillId="0" borderId="16" xfId="132" applyNumberFormat="1" applyFont="1" applyBorder="1" applyAlignment="1">
      <alignment horizontal="center" vertical="center" wrapText="1"/>
    </xf>
    <xf numFmtId="164" fontId="39" fillId="2" borderId="16" xfId="26" applyNumberFormat="1" applyFont="1" applyFill="1" applyBorder="1" applyAlignment="1">
      <alignment horizontal="center" vertical="center" wrapText="1"/>
    </xf>
    <xf numFmtId="1" fontId="39" fillId="2" borderId="16" xfId="26" applyNumberFormat="1" applyFont="1" applyFill="1" applyBorder="1" applyAlignment="1">
      <alignment horizontal="center" vertical="center" wrapText="1"/>
    </xf>
    <xf numFmtId="14" fontId="50" fillId="2" borderId="16" xfId="26" applyNumberFormat="1" applyFont="1" applyFill="1" applyBorder="1" applyAlignment="1">
      <alignment horizontal="center" vertical="center" wrapText="1"/>
    </xf>
    <xf numFmtId="0" fontId="134" fillId="2" borderId="16" xfId="0" applyFont="1" applyFill="1" applyBorder="1" applyAlignment="1">
      <alignment horizontal="center" vertical="center" wrapText="1"/>
    </xf>
    <xf numFmtId="14" fontId="134" fillId="2" borderId="16" xfId="0" applyNumberFormat="1" applyFont="1" applyFill="1" applyBorder="1" applyAlignment="1">
      <alignment horizontal="center" vertical="center" wrapText="1"/>
    </xf>
    <xf numFmtId="14" fontId="50" fillId="2" borderId="16" xfId="1093" applyNumberFormat="1" applyFont="1" applyFill="1" applyBorder="1" applyAlignment="1">
      <alignment horizontal="center" vertical="center" wrapText="1"/>
    </xf>
    <xf numFmtId="164" fontId="50" fillId="0" borderId="16" xfId="0" applyNumberFormat="1" applyFont="1" applyBorder="1" applyAlignment="1">
      <alignment horizontal="center" vertical="center" wrapText="1"/>
    </xf>
    <xf numFmtId="164" fontId="47" fillId="0" borderId="16" xfId="0" applyNumberFormat="1" applyFont="1" applyBorder="1" applyAlignment="1">
      <alignment horizontal="center" vertical="center"/>
    </xf>
    <xf numFmtId="49" fontId="50" fillId="2" borderId="16" xfId="26" applyNumberFormat="1" applyFont="1" applyFill="1" applyBorder="1" applyAlignment="1">
      <alignment horizontal="center" vertical="center" wrapText="1"/>
    </xf>
    <xf numFmtId="0" fontId="50" fillId="2" borderId="16" xfId="1093" applyFont="1" applyFill="1" applyBorder="1" applyAlignment="1">
      <alignment horizontal="center" vertical="center" wrapText="1"/>
    </xf>
    <xf numFmtId="165" fontId="39" fillId="0" borderId="16" xfId="1179" applyNumberFormat="1" applyFont="1" applyBorder="1" applyAlignment="1">
      <alignment horizontal="center" vertical="center" wrapText="1"/>
    </xf>
    <xf numFmtId="0" fontId="47" fillId="0" borderId="16" xfId="1179" applyFont="1" applyBorder="1" applyAlignment="1">
      <alignment horizontal="center" vertical="center" wrapText="1"/>
    </xf>
    <xf numFmtId="166" fontId="47" fillId="0" borderId="16" xfId="1179" applyNumberFormat="1" applyFont="1" applyBorder="1" applyAlignment="1">
      <alignment horizontal="center" vertical="center"/>
    </xf>
    <xf numFmtId="0" fontId="39" fillId="0" borderId="16" xfId="1179" applyFont="1" applyBorder="1" applyAlignment="1">
      <alignment horizontal="center" vertical="center" wrapText="1"/>
    </xf>
    <xf numFmtId="0" fontId="50" fillId="0" borderId="16" xfId="1095" applyFont="1" applyBorder="1" applyAlignment="1">
      <alignment horizontal="center" vertical="center" wrapText="1"/>
    </xf>
    <xf numFmtId="164" fontId="50" fillId="2" borderId="16" xfId="26" applyNumberFormat="1" applyFont="1" applyFill="1" applyBorder="1" applyAlignment="1">
      <alignment horizontal="center" vertical="center" wrapText="1"/>
    </xf>
    <xf numFmtId="167" fontId="131" fillId="2" borderId="16" xfId="2" applyNumberFormat="1" applyFont="1" applyFill="1" applyBorder="1" applyAlignment="1">
      <alignment horizontal="center" vertical="center" wrapText="1"/>
    </xf>
    <xf numFmtId="14" fontId="50" fillId="0" borderId="16" xfId="26" applyNumberFormat="1" applyFont="1" applyBorder="1" applyAlignment="1">
      <alignment horizontal="center" vertical="center" wrapText="1"/>
    </xf>
    <xf numFmtId="1" fontId="50" fillId="0" borderId="16" xfId="0" applyNumberFormat="1" applyFont="1" applyBorder="1" applyAlignment="1">
      <alignment horizontal="center" vertical="center"/>
    </xf>
    <xf numFmtId="14" fontId="135" fillId="2" borderId="16" xfId="0" applyNumberFormat="1" applyFont="1" applyFill="1" applyBorder="1" applyAlignment="1">
      <alignment horizontal="center" vertical="center" wrapText="1"/>
    </xf>
    <xf numFmtId="166" fontId="50" fillId="2" borderId="16" xfId="1095" applyNumberFormat="1" applyFont="1" applyFill="1" applyBorder="1" applyAlignment="1">
      <alignment horizontal="center" vertical="center" wrapText="1"/>
    </xf>
    <xf numFmtId="0" fontId="50" fillId="0" borderId="16" xfId="26" applyFont="1" applyBorder="1" applyAlignment="1">
      <alignment horizontal="center" vertical="center" wrapText="1"/>
    </xf>
    <xf numFmtId="0" fontId="47" fillId="0" borderId="16" xfId="5" applyFont="1" applyFill="1" applyBorder="1" applyAlignment="1">
      <alignment horizontal="center" vertical="center" wrapText="1"/>
    </xf>
    <xf numFmtId="166" fontId="47" fillId="0" borderId="16" xfId="5" applyNumberFormat="1" applyFont="1" applyBorder="1" applyAlignment="1">
      <alignment horizontal="center" vertical="center" wrapText="1"/>
    </xf>
    <xf numFmtId="14" fontId="47" fillId="0" borderId="16" xfId="5" applyNumberFormat="1" applyFont="1" applyFill="1" applyBorder="1" applyAlignment="1">
      <alignment horizontal="center" vertical="center" wrapText="1"/>
    </xf>
    <xf numFmtId="164" fontId="50" fillId="0" borderId="16" xfId="26" applyNumberFormat="1" applyFont="1" applyBorder="1" applyAlignment="1">
      <alignment horizontal="center" vertical="center"/>
    </xf>
    <xf numFmtId="0" fontId="39" fillId="0" borderId="16" xfId="26" applyFont="1" applyBorder="1" applyAlignment="1">
      <alignment horizontal="center" vertical="center" wrapText="1"/>
    </xf>
    <xf numFmtId="165" fontId="39" fillId="2" borderId="16" xfId="0" applyNumberFormat="1" applyFont="1" applyFill="1" applyBorder="1" applyAlignment="1">
      <alignment horizontal="center" vertical="center" wrapText="1"/>
    </xf>
    <xf numFmtId="14" fontId="134" fillId="2" borderId="16" xfId="3" applyNumberFormat="1" applyFont="1" applyFill="1" applyBorder="1" applyAlignment="1">
      <alignment horizontal="center" vertical="center" wrapText="1"/>
    </xf>
    <xf numFmtId="49" fontId="47" fillId="0" borderId="16" xfId="0" applyNumberFormat="1" applyFont="1" applyBorder="1" applyAlignment="1">
      <alignment horizontal="center" vertical="center"/>
    </xf>
    <xf numFmtId="164" fontId="47" fillId="0" borderId="16" xfId="0" applyNumberFormat="1" applyFont="1" applyFill="1" applyBorder="1" applyAlignment="1">
      <alignment horizontal="center" vertical="center"/>
    </xf>
    <xf numFmtId="1" fontId="39" fillId="0" borderId="16" xfId="0" applyNumberFormat="1" applyFont="1" applyBorder="1" applyAlignment="1">
      <alignment horizontal="center" vertical="center"/>
    </xf>
    <xf numFmtId="49" fontId="136" fillId="0" borderId="16" xfId="0" applyNumberFormat="1" applyFont="1" applyBorder="1" applyAlignment="1">
      <alignment horizontal="center" vertical="center"/>
    </xf>
    <xf numFmtId="0" fontId="134" fillId="2" borderId="16" xfId="26" applyFont="1" applyFill="1" applyBorder="1" applyAlignment="1">
      <alignment horizontal="center" vertical="center" wrapText="1"/>
    </xf>
    <xf numFmtId="14" fontId="134" fillId="2" borderId="16" xfId="26" applyNumberFormat="1" applyFont="1" applyFill="1" applyBorder="1" applyAlignment="1">
      <alignment horizontal="center" vertical="center" wrapText="1"/>
    </xf>
    <xf numFmtId="14" fontId="39" fillId="2" borderId="16" xfId="26" applyNumberFormat="1" applyFont="1" applyFill="1" applyBorder="1" applyAlignment="1">
      <alignment horizontal="center" vertical="center" wrapText="1"/>
    </xf>
    <xf numFmtId="164" fontId="47" fillId="0" borderId="16" xfId="0" applyNumberFormat="1" applyFont="1" applyBorder="1" applyAlignment="1">
      <alignment horizontal="center" vertical="center" wrapText="1"/>
    </xf>
    <xf numFmtId="164" fontId="47" fillId="0" borderId="16" xfId="33" quotePrefix="1" applyNumberFormat="1" applyFont="1" applyBorder="1" applyAlignment="1">
      <alignment horizontal="center" vertical="center" wrapText="1"/>
    </xf>
    <xf numFmtId="14" fontId="50" fillId="0" borderId="16" xfId="116" applyNumberFormat="1" applyFont="1" applyBorder="1" applyAlignment="1">
      <alignment horizontal="center" vertical="center" wrapText="1"/>
    </xf>
    <xf numFmtId="164" fontId="47" fillId="0" borderId="16" xfId="5" applyNumberFormat="1" applyFont="1" applyBorder="1" applyAlignment="1">
      <alignment horizontal="center" vertical="center" wrapText="1"/>
    </xf>
    <xf numFmtId="164" fontId="39" fillId="0" borderId="16" xfId="5" applyNumberFormat="1" applyFont="1" applyBorder="1" applyAlignment="1">
      <alignment horizontal="center" vertical="center" wrapText="1"/>
    </xf>
    <xf numFmtId="14" fontId="50" fillId="2" borderId="16" xfId="20" applyNumberFormat="1" applyFont="1" applyFill="1" applyBorder="1" applyAlignment="1">
      <alignment horizontal="center" vertical="center" wrapText="1"/>
    </xf>
    <xf numFmtId="0" fontId="131" fillId="2" borderId="16" xfId="20" applyFont="1" applyFill="1" applyBorder="1" applyAlignment="1">
      <alignment horizontal="center" vertical="center" wrapText="1"/>
    </xf>
    <xf numFmtId="164" fontId="47" fillId="0" borderId="16" xfId="0" applyNumberFormat="1" applyFont="1" applyFill="1" applyBorder="1" applyAlignment="1">
      <alignment horizontal="center" vertical="center" wrapText="1"/>
    </xf>
    <xf numFmtId="164" fontId="50" fillId="2" borderId="16" xfId="0" applyNumberFormat="1" applyFont="1" applyFill="1" applyBorder="1" applyAlignment="1">
      <alignment horizontal="center" vertical="center" wrapText="1"/>
    </xf>
    <xf numFmtId="164" fontId="39" fillId="0" borderId="16" xfId="965" applyNumberFormat="1" applyFont="1" applyBorder="1" applyAlignment="1">
      <alignment horizontal="center" vertical="center" wrapText="1"/>
    </xf>
    <xf numFmtId="0" fontId="39" fillId="3" borderId="16" xfId="965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top" wrapText="1"/>
    </xf>
    <xf numFmtId="164" fontId="47" fillId="0" borderId="16" xfId="0" applyNumberFormat="1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 wrapText="1"/>
    </xf>
    <xf numFmtId="164" fontId="50" fillId="0" borderId="16" xfId="26" applyNumberFormat="1" applyFont="1" applyBorder="1" applyAlignment="1">
      <alignment horizontal="center" vertical="center" wrapText="1"/>
    </xf>
    <xf numFmtId="165" fontId="47" fillId="3" borderId="16" xfId="0" applyNumberFormat="1" applyFont="1" applyFill="1" applyBorder="1" applyAlignment="1">
      <alignment horizontal="center" vertical="center" wrapText="1"/>
    </xf>
    <xf numFmtId="164" fontId="39" fillId="0" borderId="16" xfId="1179" applyNumberFormat="1" applyFont="1" applyBorder="1" applyAlignment="1">
      <alignment horizontal="center" vertical="center" wrapText="1"/>
    </xf>
    <xf numFmtId="164" fontId="50" fillId="2" borderId="16" xfId="1095" applyNumberFormat="1" applyFont="1" applyFill="1" applyBorder="1" applyAlignment="1">
      <alignment horizontal="center" vertical="center" wrapText="1"/>
    </xf>
    <xf numFmtId="0" fontId="134" fillId="0" borderId="16" xfId="3" applyFont="1" applyBorder="1" applyAlignment="1">
      <alignment vertical="center" wrapText="1"/>
    </xf>
    <xf numFmtId="0" fontId="50" fillId="0" borderId="16" xfId="0" applyFont="1" applyBorder="1" applyAlignment="1">
      <alignment horizontal="center" wrapText="1"/>
    </xf>
    <xf numFmtId="0" fontId="134" fillId="0" borderId="16" xfId="3" applyFont="1" applyBorder="1" applyAlignment="1">
      <alignment wrapText="1"/>
    </xf>
    <xf numFmtId="165" fontId="47" fillId="0" borderId="16" xfId="0" applyNumberFormat="1" applyFont="1" applyFill="1" applyBorder="1" applyAlignment="1">
      <alignment horizontal="center" vertical="center" wrapText="1"/>
    </xf>
    <xf numFmtId="164" fontId="47" fillId="0" borderId="16" xfId="5" applyNumberFormat="1" applyFont="1" applyFill="1" applyBorder="1" applyAlignment="1">
      <alignment horizontal="center" vertical="center" wrapText="1"/>
    </xf>
    <xf numFmtId="0" fontId="47" fillId="0" borderId="16" xfId="5" applyFont="1" applyFill="1" applyBorder="1" applyAlignment="1">
      <alignment horizontal="center" vertical="top" wrapText="1"/>
    </xf>
    <xf numFmtId="0" fontId="39" fillId="0" borderId="16" xfId="5" applyFont="1" applyFill="1" applyBorder="1" applyAlignment="1">
      <alignment horizontal="center" vertical="top" wrapText="1"/>
    </xf>
    <xf numFmtId="0" fontId="131" fillId="0" borderId="16" xfId="9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64" fontId="39" fillId="0" borderId="16" xfId="1439" applyNumberFormat="1" applyFont="1" applyBorder="1" applyAlignment="1">
      <alignment horizontal="center" vertical="center" wrapText="1"/>
    </xf>
    <xf numFmtId="0" fontId="39" fillId="3" borderId="16" xfId="1439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65" fontId="39" fillId="3" borderId="16" xfId="0" applyNumberFormat="1" applyFont="1" applyFill="1" applyBorder="1" applyAlignment="1">
      <alignment horizontal="center" vertical="center" wrapText="1"/>
    </xf>
    <xf numFmtId="0" fontId="50" fillId="0" borderId="16" xfId="1654" applyFont="1" applyBorder="1" applyAlignment="1">
      <alignment horizontal="center" vertical="center" wrapText="1"/>
    </xf>
    <xf numFmtId="14" fontId="49" fillId="0" borderId="21" xfId="1095" applyNumberFormat="1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1" fontId="40" fillId="0" borderId="32" xfId="0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 wrapText="1"/>
    </xf>
    <xf numFmtId="49" fontId="50" fillId="2" borderId="16" xfId="1095" applyNumberFormat="1" applyFont="1" applyFill="1" applyBorder="1" applyAlignment="1">
      <alignment horizontal="center" vertical="center" wrapText="1"/>
    </xf>
    <xf numFmtId="0" fontId="50" fillId="0" borderId="16" xfId="1138" applyFont="1" applyFill="1" applyBorder="1" applyAlignment="1">
      <alignment horizontal="center" vertical="center" wrapText="1"/>
    </xf>
    <xf numFmtId="49" fontId="50" fillId="0" borderId="16" xfId="1138" applyNumberFormat="1" applyFont="1" applyBorder="1" applyAlignment="1">
      <alignment horizontal="center" vertical="center" wrapText="1"/>
    </xf>
    <xf numFmtId="14" fontId="50" fillId="0" borderId="16" xfId="1095" applyNumberFormat="1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" fontId="136" fillId="0" borderId="16" xfId="0" applyNumberFormat="1" applyFont="1" applyBorder="1" applyAlignment="1">
      <alignment horizontal="center" vertical="center"/>
    </xf>
    <xf numFmtId="14" fontId="136" fillId="0" borderId="1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50" fillId="0" borderId="16" xfId="2136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vertical="center" wrapText="1"/>
    </xf>
    <xf numFmtId="49" fontId="136" fillId="0" borderId="16" xfId="0" applyNumberFormat="1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14" fontId="136" fillId="0" borderId="16" xfId="0" applyNumberFormat="1" applyFont="1" applyBorder="1" applyAlignment="1">
      <alignment horizontal="center" vertical="center" wrapText="1"/>
    </xf>
    <xf numFmtId="165" fontId="39" fillId="0" borderId="16" xfId="0" applyNumberFormat="1" applyFont="1" applyBorder="1" applyAlignment="1">
      <alignment horizontal="center" vertical="center" wrapText="1"/>
    </xf>
    <xf numFmtId="0" fontId="138" fillId="0" borderId="16" xfId="0" applyFont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166" fontId="47" fillId="0" borderId="16" xfId="0" applyNumberFormat="1" applyFont="1" applyBorder="1" applyAlignment="1">
      <alignment horizontal="center" vertical="center"/>
    </xf>
    <xf numFmtId="14" fontId="39" fillId="0" borderId="16" xfId="0" applyNumberFormat="1" applyFont="1" applyBorder="1" applyAlignment="1">
      <alignment horizontal="center" vertical="center" wrapText="1"/>
    </xf>
    <xf numFmtId="0" fontId="39" fillId="0" borderId="16" xfId="2066" applyFont="1" applyBorder="1" applyAlignment="1">
      <alignment horizontal="center" vertical="center" wrapText="1"/>
    </xf>
    <xf numFmtId="164" fontId="39" fillId="0" borderId="16" xfId="2066" applyNumberFormat="1" applyFont="1" applyBorder="1" applyAlignment="1">
      <alignment horizontal="center" vertical="center" wrapText="1"/>
    </xf>
    <xf numFmtId="165" fontId="39" fillId="3" borderId="16" xfId="2066" applyNumberFormat="1" applyFont="1" applyFill="1" applyBorder="1" applyAlignment="1">
      <alignment horizontal="center" vertical="center" wrapText="1"/>
    </xf>
    <xf numFmtId="0" fontId="39" fillId="3" borderId="16" xfId="2066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2" borderId="16" xfId="26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133" fillId="0" borderId="16" xfId="2" applyFont="1" applyBorder="1" applyAlignment="1">
      <alignment horizontal="center" vertical="center" wrapText="1"/>
    </xf>
    <xf numFmtId="1" fontId="39" fillId="0" borderId="16" xfId="1654" applyNumberFormat="1" applyFont="1" applyFill="1" applyBorder="1" applyAlignment="1">
      <alignment horizontal="center" vertical="center"/>
    </xf>
    <xf numFmtId="0" fontId="50" fillId="0" borderId="16" xfId="1654" applyFont="1" applyFill="1" applyBorder="1" applyAlignment="1">
      <alignment horizontal="center" vertical="center" wrapText="1"/>
    </xf>
    <xf numFmtId="14" fontId="50" fillId="0" borderId="16" xfId="1654" applyNumberFormat="1" applyFont="1" applyFill="1" applyBorder="1" applyAlignment="1">
      <alignment horizontal="center" vertical="center" wrapText="1"/>
    </xf>
    <xf numFmtId="14" fontId="50" fillId="0" borderId="16" xfId="1654" applyNumberFormat="1" applyFont="1" applyFill="1" applyBorder="1" applyAlignment="1">
      <alignment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39" fillId="0" borderId="16" xfId="1138" applyFont="1" applyBorder="1" applyAlignment="1">
      <alignment horizontal="center" vertical="center" wrapText="1"/>
    </xf>
    <xf numFmtId="49" fontId="50" fillId="0" borderId="16" xfId="33" quotePrefix="1" applyNumberFormat="1" applyFont="1" applyBorder="1" applyAlignment="1">
      <alignment horizontal="center" vertical="center"/>
    </xf>
    <xf numFmtId="166" fontId="47" fillId="2" borderId="16" xfId="1084" applyNumberFormat="1" applyFont="1" applyFill="1" applyBorder="1" applyAlignment="1">
      <alignment horizontal="center" vertical="center" wrapText="1"/>
    </xf>
    <xf numFmtId="0" fontId="47" fillId="2" borderId="16" xfId="1084" applyFont="1" applyFill="1" applyBorder="1" applyAlignment="1">
      <alignment horizontal="center" vertical="center" wrapText="1"/>
    </xf>
    <xf numFmtId="0" fontId="50" fillId="2" borderId="16" xfId="1095" applyFont="1" applyFill="1" applyBorder="1" applyAlignment="1">
      <alignment horizontal="center" vertical="center" wrapText="1"/>
    </xf>
    <xf numFmtId="165" fontId="39" fillId="2" borderId="16" xfId="1084" applyNumberFormat="1" applyFont="1" applyFill="1" applyBorder="1" applyAlignment="1">
      <alignment horizontal="center" vertical="center" wrapText="1"/>
    </xf>
    <xf numFmtId="0" fontId="39" fillId="2" borderId="16" xfId="1084" applyFont="1" applyFill="1" applyBorder="1" applyAlignment="1">
      <alignment horizontal="center" vertical="center" wrapText="1"/>
    </xf>
    <xf numFmtId="0" fontId="133" fillId="0" borderId="16" xfId="1879" applyFont="1" applyBorder="1" applyAlignment="1">
      <alignment horizontal="center" vertical="center" wrapText="1"/>
    </xf>
    <xf numFmtId="0" fontId="47" fillId="2" borderId="16" xfId="2032" applyFont="1" applyFill="1" applyBorder="1" applyAlignment="1">
      <alignment horizontal="center" vertical="center" wrapText="1"/>
    </xf>
    <xf numFmtId="166" fontId="47" fillId="2" borderId="16" xfId="2032" applyNumberFormat="1" applyFont="1" applyFill="1" applyBorder="1" applyAlignment="1">
      <alignment horizontal="center" vertical="center" wrapText="1"/>
    </xf>
    <xf numFmtId="0" fontId="50" fillId="2" borderId="16" xfId="1972" applyFont="1" applyFill="1" applyBorder="1" applyAlignment="1">
      <alignment horizontal="center" vertical="center" wrapText="1"/>
    </xf>
    <xf numFmtId="165" fontId="39" fillId="2" borderId="16" xfId="2032" applyNumberFormat="1" applyFont="1" applyFill="1" applyBorder="1" applyAlignment="1">
      <alignment horizontal="center" vertical="center" wrapText="1"/>
    </xf>
    <xf numFmtId="0" fontId="39" fillId="2" borderId="16" xfId="2032" applyFont="1" applyFill="1" applyBorder="1" applyAlignment="1">
      <alignment horizontal="center" vertical="center" wrapText="1"/>
    </xf>
    <xf numFmtId="14" fontId="39" fillId="2" borderId="16" xfId="1138" applyNumberFormat="1" applyFont="1" applyFill="1" applyBorder="1" applyAlignment="1">
      <alignment horizontal="center" vertical="center" wrapText="1"/>
    </xf>
    <xf numFmtId="14" fontId="39" fillId="2" borderId="16" xfId="2032" applyNumberFormat="1" applyFont="1" applyFill="1" applyBorder="1" applyAlignment="1">
      <alignment horizontal="center" vertical="center" wrapText="1"/>
    </xf>
    <xf numFmtId="49" fontId="50" fillId="2" borderId="16" xfId="1972" applyNumberFormat="1" applyFont="1" applyFill="1" applyBorder="1" applyAlignment="1">
      <alignment horizontal="center" vertical="center" wrapText="1"/>
    </xf>
    <xf numFmtId="1" fontId="39" fillId="0" borderId="16" xfId="2136" applyNumberFormat="1" applyFont="1" applyFill="1" applyBorder="1" applyAlignment="1">
      <alignment horizontal="center" vertical="center"/>
    </xf>
    <xf numFmtId="0" fontId="50" fillId="0" borderId="16" xfId="2136" applyFont="1" applyFill="1" applyBorder="1" applyAlignment="1">
      <alignment horizontal="center" vertical="center" wrapText="1"/>
    </xf>
    <xf numFmtId="14" fontId="50" fillId="0" borderId="16" xfId="2136" applyNumberFormat="1" applyFont="1" applyFill="1" applyBorder="1" applyAlignment="1">
      <alignment horizontal="center" vertical="center" wrapText="1"/>
    </xf>
    <xf numFmtId="14" fontId="50" fillId="0" borderId="16" xfId="2136" applyNumberFormat="1" applyFont="1" applyFill="1" applyBorder="1" applyAlignment="1">
      <alignment vertical="center" wrapText="1"/>
    </xf>
    <xf numFmtId="170" fontId="47" fillId="0" borderId="16" xfId="0" applyNumberFormat="1" applyFont="1" applyBorder="1" applyAlignment="1">
      <alignment horizontal="center" vertical="center"/>
    </xf>
    <xf numFmtId="0" fontId="50" fillId="0" borderId="16" xfId="26" applyFont="1" applyBorder="1" applyAlignment="1">
      <alignment horizontal="center" vertical="center" wrapText="1" shrinkToFit="1"/>
    </xf>
    <xf numFmtId="0" fontId="50" fillId="2" borderId="16" xfId="26" applyFont="1" applyFill="1" applyBorder="1" applyAlignment="1">
      <alignment horizontal="center" vertical="center" wrapText="1" readingOrder="1"/>
    </xf>
    <xf numFmtId="164" fontId="39" fillId="0" borderId="16" xfId="26" applyNumberFormat="1" applyFont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49" fontId="47" fillId="0" borderId="35" xfId="0" applyNumberFormat="1" applyFont="1" applyFill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14" fontId="49" fillId="2" borderId="35" xfId="26" applyNumberFormat="1" applyFont="1" applyFill="1" applyBorder="1" applyAlignment="1">
      <alignment horizontal="center" vertical="center" wrapText="1"/>
    </xf>
    <xf numFmtId="166" fontId="47" fillId="0" borderId="16" xfId="0" applyNumberFormat="1" applyFont="1" applyFill="1" applyBorder="1" applyAlignment="1">
      <alignment horizontal="center" vertical="center" wrapText="1"/>
    </xf>
    <xf numFmtId="165" fontId="39" fillId="0" borderId="16" xfId="0" applyNumberFormat="1" applyFont="1" applyFill="1" applyBorder="1" applyAlignment="1">
      <alignment horizontal="center" vertical="center" wrapText="1"/>
    </xf>
    <xf numFmtId="164" fontId="39" fillId="0" borderId="16" xfId="0" applyNumberFormat="1" applyFont="1" applyFill="1" applyBorder="1" applyAlignment="1">
      <alignment horizontal="center" vertical="center" wrapText="1"/>
    </xf>
    <xf numFmtId="1" fontId="39" fillId="0" borderId="16" xfId="0" applyNumberFormat="1" applyFont="1" applyFill="1" applyBorder="1" applyAlignment="1">
      <alignment horizontal="center" vertical="center" wrapText="1"/>
    </xf>
    <xf numFmtId="164" fontId="50" fillId="0" borderId="16" xfId="0" applyNumberFormat="1" applyFont="1" applyFill="1" applyBorder="1" applyAlignment="1">
      <alignment horizontal="center" vertical="center" wrapText="1"/>
    </xf>
    <xf numFmtId="166" fontId="47" fillId="0" borderId="16" xfId="1" applyNumberFormat="1" applyFont="1" applyFill="1" applyBorder="1" applyAlignment="1">
      <alignment horizontal="center" vertical="center" wrapText="1"/>
    </xf>
    <xf numFmtId="14" fontId="50" fillId="0" borderId="16" xfId="0" applyNumberFormat="1" applyFont="1" applyFill="1" applyBorder="1" applyAlignment="1">
      <alignment horizontal="center" vertical="center" wrapText="1"/>
    </xf>
    <xf numFmtId="0" fontId="133" fillId="0" borderId="16" xfId="2" applyFont="1" applyFill="1" applyBorder="1" applyAlignment="1">
      <alignment horizontal="center" vertical="center" wrapText="1"/>
    </xf>
    <xf numFmtId="1" fontId="50" fillId="0" borderId="16" xfId="0" applyNumberFormat="1" applyFont="1" applyFill="1" applyBorder="1" applyAlignment="1">
      <alignment horizontal="center" vertical="center" wrapText="1"/>
    </xf>
    <xf numFmtId="167" fontId="134" fillId="0" borderId="16" xfId="3" applyNumberFormat="1" applyFont="1" applyFill="1" applyBorder="1" applyAlignment="1">
      <alignment horizontal="center" vertical="center" wrapText="1"/>
    </xf>
    <xf numFmtId="166" fontId="39" fillId="0" borderId="16" xfId="0" applyNumberFormat="1" applyFont="1" applyFill="1" applyBorder="1" applyAlignment="1">
      <alignment horizontal="center" vertical="center" wrapText="1"/>
    </xf>
    <xf numFmtId="2" fontId="39" fillId="0" borderId="16" xfId="0" applyNumberFormat="1" applyFont="1" applyFill="1" applyBorder="1" applyAlignment="1">
      <alignment horizontal="center" vertical="center" wrapText="1"/>
    </xf>
    <xf numFmtId="3" fontId="39" fillId="0" borderId="16" xfId="0" applyNumberFormat="1" applyFont="1" applyFill="1" applyBorder="1" applyAlignment="1">
      <alignment horizontal="center" vertical="center" wrapText="1"/>
    </xf>
    <xf numFmtId="168" fontId="50" fillId="0" borderId="16" xfId="0" applyNumberFormat="1" applyFont="1" applyFill="1" applyBorder="1" applyAlignment="1">
      <alignment horizontal="center" vertical="center" wrapText="1"/>
    </xf>
    <xf numFmtId="49" fontId="50" fillId="0" borderId="16" xfId="0" applyNumberFormat="1" applyFont="1" applyFill="1" applyBorder="1" applyAlignment="1">
      <alignment horizontal="center" vertical="center" wrapText="1"/>
    </xf>
    <xf numFmtId="166" fontId="47" fillId="0" borderId="16" xfId="5" applyNumberFormat="1" applyFont="1" applyFill="1" applyBorder="1" applyAlignment="1">
      <alignment horizontal="center" vertical="center" wrapText="1"/>
    </xf>
    <xf numFmtId="169" fontId="39" fillId="0" borderId="16" xfId="0" applyNumberFormat="1" applyFont="1" applyFill="1" applyBorder="1" applyAlignment="1">
      <alignment horizontal="center" vertical="center" wrapText="1"/>
    </xf>
    <xf numFmtId="14" fontId="134" fillId="0" borderId="16" xfId="3" applyNumberFormat="1" applyFont="1" applyFill="1" applyBorder="1" applyAlignment="1">
      <alignment horizontal="center" vertical="center" wrapText="1"/>
    </xf>
    <xf numFmtId="1" fontId="47" fillId="0" borderId="16" xfId="3" quotePrefix="1" applyNumberFormat="1" applyFont="1" applyFill="1" applyBorder="1" applyAlignment="1">
      <alignment horizontal="center" vertical="center" wrapText="1"/>
    </xf>
    <xf numFmtId="166" fontId="39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47" fillId="0" borderId="16" xfId="3" quotePrefix="1" applyNumberFormat="1" applyFont="1" applyFill="1" applyBorder="1" applyAlignment="1">
      <alignment horizontal="center" vertical="center" wrapText="1"/>
    </xf>
    <xf numFmtId="170" fontId="39" fillId="0" borderId="16" xfId="0" applyNumberFormat="1" applyFont="1" applyFill="1" applyBorder="1" applyAlignment="1">
      <alignment horizontal="center" vertical="center" wrapText="1"/>
    </xf>
    <xf numFmtId="0" fontId="39" fillId="0" borderId="16" xfId="7" applyFont="1" applyFill="1" applyBorder="1" applyAlignment="1">
      <alignment horizontal="center" vertical="center" wrapText="1"/>
    </xf>
    <xf numFmtId="49" fontId="50" fillId="0" borderId="16" xfId="4" applyNumberFormat="1" applyFont="1" applyFill="1" applyBorder="1" applyAlignment="1">
      <alignment horizontal="center" vertical="center" wrapText="1"/>
    </xf>
    <xf numFmtId="0" fontId="50" fillId="0" borderId="16" xfId="4" applyFont="1" applyFill="1" applyBorder="1" applyAlignment="1">
      <alignment horizontal="center" vertical="center" wrapText="1"/>
    </xf>
    <xf numFmtId="14" fontId="50" fillId="0" borderId="16" xfId="4" applyNumberFormat="1" applyFont="1" applyFill="1" applyBorder="1" applyAlignment="1">
      <alignment horizontal="center" vertical="center" wrapText="1"/>
    </xf>
    <xf numFmtId="166" fontId="50" fillId="0" borderId="16" xfId="4" applyNumberFormat="1" applyFont="1" applyFill="1" applyBorder="1" applyAlignment="1">
      <alignment horizontal="center" vertical="center" wrapText="1"/>
    </xf>
    <xf numFmtId="167" fontId="133" fillId="0" borderId="16" xfId="2" applyNumberFormat="1" applyFont="1" applyFill="1" applyBorder="1" applyAlignment="1">
      <alignment horizontal="center" vertical="center" wrapText="1"/>
    </xf>
    <xf numFmtId="0" fontId="50" fillId="0" borderId="16" xfId="10" applyFont="1" applyFill="1" applyBorder="1" applyAlignment="1">
      <alignment horizontal="center" vertical="center" wrapText="1"/>
    </xf>
    <xf numFmtId="49" fontId="50" fillId="0" borderId="16" xfId="10" applyNumberFormat="1" applyFont="1" applyFill="1" applyBorder="1" applyAlignment="1">
      <alignment horizontal="center" vertical="center" wrapText="1"/>
    </xf>
    <xf numFmtId="0" fontId="39" fillId="0" borderId="16" xfId="10" applyFont="1" applyFill="1" applyBorder="1" applyAlignment="1">
      <alignment horizontal="center" vertical="center" wrapText="1"/>
    </xf>
    <xf numFmtId="14" fontId="50" fillId="0" borderId="16" xfId="10" applyNumberFormat="1" applyFont="1" applyFill="1" applyBorder="1" applyAlignment="1">
      <alignment horizontal="center" vertical="center" wrapText="1"/>
    </xf>
    <xf numFmtId="0" fontId="133" fillId="0" borderId="16" xfId="9" applyFont="1" applyFill="1" applyBorder="1" applyAlignment="1">
      <alignment horizontal="center" vertical="center" wrapText="1"/>
    </xf>
    <xf numFmtId="49" fontId="39" fillId="0" borderId="16" xfId="0" applyNumberFormat="1" applyFont="1" applyFill="1" applyBorder="1" applyAlignment="1">
      <alignment horizontal="center" vertical="center" wrapText="1"/>
    </xf>
    <xf numFmtId="164" fontId="39" fillId="0" borderId="16" xfId="10" applyNumberFormat="1" applyFont="1" applyFill="1" applyBorder="1" applyAlignment="1">
      <alignment horizontal="center" vertical="center" wrapText="1"/>
    </xf>
    <xf numFmtId="14" fontId="39" fillId="2" borderId="16" xfId="0" applyNumberFormat="1" applyFont="1" applyFill="1" applyBorder="1" applyAlignment="1">
      <alignment horizontal="center" vertical="center" wrapText="1"/>
    </xf>
    <xf numFmtId="0" fontId="50" fillId="0" borderId="16" xfId="2" applyFont="1" applyFill="1" applyBorder="1" applyAlignment="1">
      <alignment horizontal="center" vertical="center" wrapText="1"/>
    </xf>
    <xf numFmtId="165" fontId="50" fillId="0" borderId="16" xfId="0" applyNumberFormat="1" applyFont="1" applyFill="1" applyBorder="1" applyAlignment="1">
      <alignment horizontal="center" vertical="center" wrapText="1"/>
    </xf>
    <xf numFmtId="0" fontId="131" fillId="0" borderId="16" xfId="2" applyFont="1" applyFill="1" applyBorder="1" applyAlignment="1">
      <alignment horizontal="center" vertical="center" wrapText="1"/>
    </xf>
    <xf numFmtId="164" fontId="39" fillId="0" borderId="16" xfId="21" applyNumberFormat="1" applyFont="1" applyFill="1" applyBorder="1" applyAlignment="1">
      <alignment horizontal="center" vertical="center" wrapText="1"/>
    </xf>
    <xf numFmtId="1" fontId="39" fillId="0" borderId="16" xfId="21" applyNumberFormat="1" applyFont="1" applyFill="1" applyBorder="1" applyAlignment="1">
      <alignment horizontal="center" vertical="center" wrapText="1"/>
    </xf>
    <xf numFmtId="0" fontId="50" fillId="0" borderId="16" xfId="21" applyFont="1" applyFill="1" applyBorder="1" applyAlignment="1">
      <alignment horizontal="center" vertical="center" wrapText="1"/>
    </xf>
    <xf numFmtId="14" fontId="50" fillId="0" borderId="16" xfId="21" applyNumberFormat="1" applyFont="1" applyFill="1" applyBorder="1" applyAlignment="1">
      <alignment horizontal="center" vertical="center" wrapText="1"/>
    </xf>
    <xf numFmtId="0" fontId="50" fillId="0" borderId="16" xfId="20" applyFont="1" applyFill="1" applyBorder="1" applyAlignment="1">
      <alignment horizontal="center" vertical="center" wrapText="1"/>
    </xf>
    <xf numFmtId="0" fontId="133" fillId="0" borderId="16" xfId="19" applyFont="1" applyFill="1" applyBorder="1" applyAlignment="1">
      <alignment horizontal="center" vertical="center" wrapText="1"/>
    </xf>
    <xf numFmtId="164" fontId="47" fillId="0" borderId="16" xfId="3" quotePrefix="1" applyNumberFormat="1" applyFont="1" applyFill="1" applyBorder="1" applyAlignment="1">
      <alignment horizontal="center" vertical="center" wrapText="1"/>
    </xf>
    <xf numFmtId="14" fontId="134" fillId="0" borderId="16" xfId="6" applyNumberFormat="1" applyFont="1" applyFill="1" applyBorder="1" applyAlignment="1">
      <alignment horizontal="center" vertical="center" wrapText="1"/>
    </xf>
    <xf numFmtId="164" fontId="50" fillId="0" borderId="16" xfId="10" applyNumberFormat="1" applyFont="1" applyFill="1" applyBorder="1" applyAlignment="1">
      <alignment horizontal="center" vertical="center" wrapText="1"/>
    </xf>
    <xf numFmtId="1" fontId="47" fillId="0" borderId="16" xfId="0" applyNumberFormat="1" applyFont="1" applyBorder="1" applyAlignment="1">
      <alignment horizontal="center" vertical="center" wrapText="1"/>
    </xf>
    <xf numFmtId="0" fontId="47" fillId="0" borderId="16" xfId="22" applyFont="1" applyBorder="1" applyAlignment="1">
      <alignment horizontal="center" vertical="center" wrapText="1"/>
    </xf>
    <xf numFmtId="166" fontId="47" fillId="0" borderId="16" xfId="22" applyNumberFormat="1" applyFont="1" applyBorder="1" applyAlignment="1">
      <alignment horizontal="center" vertical="center" wrapText="1"/>
    </xf>
    <xf numFmtId="0" fontId="39" fillId="0" borderId="16" xfId="22" applyFont="1" applyBorder="1" applyAlignment="1">
      <alignment horizontal="center" vertical="center" wrapText="1"/>
    </xf>
    <xf numFmtId="165" fontId="39" fillId="0" borderId="16" xfId="22" applyNumberFormat="1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horizontal="center" vertical="center" wrapText="1"/>
    </xf>
    <xf numFmtId="164" fontId="50" fillId="0" borderId="16" xfId="23" applyNumberFormat="1" applyFont="1" applyFill="1" applyBorder="1" applyAlignment="1">
      <alignment horizontal="center" vertical="center" wrapText="1"/>
    </xf>
    <xf numFmtId="170" fontId="39" fillId="0" borderId="16" xfId="23" applyNumberFormat="1" applyFont="1" applyBorder="1" applyAlignment="1">
      <alignment horizontal="center" vertical="center" wrapText="1"/>
    </xf>
    <xf numFmtId="0" fontId="50" fillId="0" borderId="16" xfId="23" applyFont="1" applyFill="1" applyBorder="1" applyAlignment="1">
      <alignment horizontal="center" vertical="center" wrapText="1"/>
    </xf>
    <xf numFmtId="14" fontId="39" fillId="0" borderId="16" xfId="23" applyNumberFormat="1" applyFont="1" applyBorder="1" applyAlignment="1">
      <alignment horizontal="center" vertical="center" wrapText="1"/>
    </xf>
    <xf numFmtId="0" fontId="39" fillId="0" borderId="16" xfId="23" applyFont="1" applyBorder="1" applyAlignment="1">
      <alignment horizontal="center" vertical="center" wrapText="1"/>
    </xf>
    <xf numFmtId="0" fontId="50" fillId="0" borderId="16" xfId="23" applyFont="1" applyBorder="1" applyAlignment="1">
      <alignment horizontal="center" vertical="center" wrapText="1"/>
    </xf>
    <xf numFmtId="164" fontId="50" fillId="0" borderId="16" xfId="536" applyNumberFormat="1" applyFont="1" applyFill="1" applyBorder="1" applyAlignment="1">
      <alignment horizontal="center" vertical="center" wrapText="1"/>
    </xf>
    <xf numFmtId="1" fontId="39" fillId="0" borderId="16" xfId="0" applyNumberFormat="1" applyFont="1" applyBorder="1" applyAlignment="1">
      <alignment horizontal="center" vertical="center" wrapText="1"/>
    </xf>
    <xf numFmtId="0" fontId="50" fillId="0" borderId="16" xfId="116" applyFont="1" applyBorder="1" applyAlignment="1">
      <alignment horizontal="center" vertical="center" wrapText="1"/>
    </xf>
    <xf numFmtId="0" fontId="39" fillId="0" borderId="16" xfId="1085" applyFont="1" applyBorder="1" applyAlignment="1">
      <alignment horizontal="center" vertical="center" wrapText="1"/>
    </xf>
    <xf numFmtId="0" fontId="50" fillId="0" borderId="16" xfId="26" applyNumberFormat="1" applyFont="1" applyBorder="1" applyAlignment="1">
      <alignment horizontal="center" vertical="center"/>
    </xf>
    <xf numFmtId="49" fontId="135" fillId="0" borderId="16" xfId="26" applyNumberFormat="1" applyFont="1" applyBorder="1" applyAlignment="1">
      <alignment vertical="center" wrapText="1"/>
    </xf>
    <xf numFmtId="14" fontId="135" fillId="2" borderId="16" xfId="26" applyNumberFormat="1" applyFont="1" applyFill="1" applyBorder="1" applyAlignment="1">
      <alignment horizontal="center" vertical="center" wrapText="1"/>
    </xf>
    <xf numFmtId="49" fontId="39" fillId="0" borderId="16" xfId="1176" applyNumberFormat="1" applyFont="1" applyBorder="1" applyAlignment="1">
      <alignment horizontal="left" vertical="center" wrapText="1"/>
    </xf>
    <xf numFmtId="49" fontId="39" fillId="0" borderId="16" xfId="1176" applyNumberFormat="1" applyFont="1" applyBorder="1" applyAlignment="1">
      <alignment horizontal="center" vertical="center" wrapText="1"/>
    </xf>
    <xf numFmtId="0" fontId="39" fillId="0" borderId="16" xfId="7" applyFont="1" applyBorder="1" applyAlignment="1">
      <alignment horizontal="center" vertical="center" wrapText="1"/>
    </xf>
    <xf numFmtId="49" fontId="50" fillId="0" borderId="16" xfId="0" applyNumberFormat="1" applyFont="1" applyBorder="1" applyAlignment="1">
      <alignment vertical="center" wrapText="1"/>
    </xf>
    <xf numFmtId="164" fontId="39" fillId="17" borderId="16" xfId="0" applyNumberFormat="1" applyFont="1" applyFill="1" applyBorder="1" applyAlignment="1">
      <alignment horizontal="center" vertical="center" wrapText="1"/>
    </xf>
    <xf numFmtId="1" fontId="39" fillId="17" borderId="16" xfId="0" applyNumberFormat="1" applyFont="1" applyFill="1" applyBorder="1" applyAlignment="1">
      <alignment horizontal="center" vertical="center" wrapText="1"/>
    </xf>
    <xf numFmtId="0" fontId="50" fillId="17" borderId="16" xfId="0" applyFont="1" applyFill="1" applyBorder="1" applyAlignment="1">
      <alignment horizontal="center" vertical="center" wrapText="1"/>
    </xf>
    <xf numFmtId="171" fontId="50" fillId="17" borderId="16" xfId="0" applyNumberFormat="1" applyFont="1" applyFill="1" applyBorder="1" applyAlignment="1">
      <alignment horizontal="center" vertical="center"/>
    </xf>
    <xf numFmtId="171" fontId="50" fillId="17" borderId="16" xfId="0" applyNumberFormat="1" applyFont="1" applyFill="1" applyBorder="1" applyAlignment="1">
      <alignment horizontal="center" vertical="center" wrapText="1"/>
    </xf>
    <xf numFmtId="0" fontId="50" fillId="17" borderId="16" xfId="2" applyFont="1" applyFill="1" applyBorder="1" applyAlignment="1" applyProtection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14" fontId="50" fillId="0" borderId="16" xfId="1138" applyNumberFormat="1" applyFont="1" applyBorder="1" applyAlignment="1">
      <alignment horizontal="center" vertical="center" wrapText="1"/>
    </xf>
    <xf numFmtId="0" fontId="50" fillId="0" borderId="16" xfId="1138" applyFont="1" applyBorder="1" applyAlignment="1">
      <alignment horizontal="center" vertical="center" wrapText="1"/>
    </xf>
    <xf numFmtId="164" fontId="50" fillId="0" borderId="16" xfId="26" applyNumberFormat="1" applyFont="1" applyFill="1" applyBorder="1" applyAlignment="1">
      <alignment horizontal="center" vertical="center" wrapText="1"/>
    </xf>
    <xf numFmtId="0" fontId="50" fillId="0" borderId="16" xfId="26" applyFont="1" applyFill="1" applyBorder="1" applyAlignment="1">
      <alignment horizontal="center" vertical="center" wrapText="1"/>
    </xf>
    <xf numFmtId="14" fontId="50" fillId="0" borderId="16" xfId="26" applyNumberFormat="1" applyFont="1" applyFill="1" applyBorder="1" applyAlignment="1">
      <alignment horizontal="center" vertical="center" wrapText="1"/>
    </xf>
    <xf numFmtId="49" fontId="50" fillId="0" borderId="16" xfId="26" applyNumberFormat="1" applyFont="1" applyBorder="1" applyAlignment="1">
      <alignment vertical="center" wrapText="1"/>
    </xf>
    <xf numFmtId="164" fontId="50" fillId="0" borderId="16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wrapText="1"/>
    </xf>
    <xf numFmtId="49" fontId="39" fillId="0" borderId="16" xfId="5" applyNumberFormat="1" applyFont="1" applyBorder="1" applyAlignment="1">
      <alignment horizontal="center" vertical="center" wrapText="1"/>
    </xf>
    <xf numFmtId="14" fontId="136" fillId="0" borderId="16" xfId="0" applyNumberFormat="1" applyFont="1" applyBorder="1" applyAlignment="1">
      <alignment vertical="center"/>
    </xf>
    <xf numFmtId="164" fontId="39" fillId="2" borderId="16" xfId="0" applyNumberFormat="1" applyFont="1" applyFill="1" applyBorder="1" applyAlignment="1">
      <alignment vertical="center" wrapText="1"/>
    </xf>
    <xf numFmtId="0" fontId="47" fillId="0" borderId="16" xfId="1545" applyFont="1" applyBorder="1" applyAlignment="1">
      <alignment horizontal="center" vertical="center" wrapText="1"/>
    </xf>
    <xf numFmtId="166" fontId="47" fillId="0" borderId="16" xfId="1545" applyNumberFormat="1" applyFont="1" applyBorder="1" applyAlignment="1">
      <alignment horizontal="center" vertical="center"/>
    </xf>
    <xf numFmtId="0" fontId="39" fillId="0" borderId="16" xfId="1545" applyFont="1" applyBorder="1" applyAlignment="1">
      <alignment horizontal="center" vertical="center" wrapText="1"/>
    </xf>
    <xf numFmtId="165" fontId="39" fillId="0" borderId="16" xfId="1545" applyNumberFormat="1" applyFont="1" applyBorder="1" applyAlignment="1">
      <alignment horizontal="center" vertical="center" wrapText="1"/>
    </xf>
    <xf numFmtId="0" fontId="134" fillId="0" borderId="16" xfId="84" applyFont="1" applyBorder="1" applyAlignment="1">
      <alignment horizontal="center" vertical="center" wrapText="1"/>
    </xf>
    <xf numFmtId="49" fontId="50" fillId="0" borderId="16" xfId="1095" applyNumberFormat="1" applyFont="1" applyBorder="1" applyAlignment="1">
      <alignment horizontal="center" vertical="center" wrapText="1"/>
    </xf>
    <xf numFmtId="0" fontId="39" fillId="0" borderId="16" xfId="1662" applyFont="1" applyBorder="1" applyAlignment="1">
      <alignment horizontal="center" vertical="center" wrapText="1"/>
    </xf>
    <xf numFmtId="0" fontId="39" fillId="0" borderId="16" xfId="1669" applyFont="1" applyBorder="1" applyAlignment="1">
      <alignment horizontal="center" vertical="center" wrapText="1"/>
    </xf>
    <xf numFmtId="0" fontId="47" fillId="0" borderId="16" xfId="1773" applyFont="1" applyBorder="1" applyAlignment="1">
      <alignment horizontal="center" vertical="center" wrapText="1"/>
    </xf>
    <xf numFmtId="166" fontId="47" fillId="0" borderId="16" xfId="1773" applyNumberFormat="1" applyFont="1" applyBorder="1" applyAlignment="1">
      <alignment horizontal="center" vertical="center"/>
    </xf>
    <xf numFmtId="0" fontId="39" fillId="0" borderId="16" xfId="1773" applyFont="1" applyBorder="1" applyAlignment="1">
      <alignment horizontal="center" vertical="center" wrapText="1"/>
    </xf>
    <xf numFmtId="165" fontId="39" fillId="0" borderId="16" xfId="1773" applyNumberFormat="1" applyFont="1" applyBorder="1" applyAlignment="1">
      <alignment horizontal="center" vertical="center" wrapText="1"/>
    </xf>
    <xf numFmtId="1" fontId="136" fillId="0" borderId="16" xfId="0" applyNumberFormat="1" applyFont="1" applyBorder="1" applyAlignment="1">
      <alignment horizontal="center" vertical="center" wrapText="1"/>
    </xf>
    <xf numFmtId="0" fontId="39" fillId="0" borderId="16" xfId="2126" applyFont="1" applyBorder="1" applyAlignment="1">
      <alignment horizontal="center" vertical="center" wrapText="1"/>
    </xf>
    <xf numFmtId="0" fontId="50" fillId="0" borderId="16" xfId="1972" applyFont="1" applyBorder="1" applyAlignment="1">
      <alignment horizontal="center" vertical="center" wrapText="1"/>
    </xf>
    <xf numFmtId="14" fontId="50" fillId="0" borderId="16" xfId="1972" applyNumberFormat="1" applyFont="1" applyBorder="1" applyAlignment="1">
      <alignment horizontal="center" vertical="center" wrapText="1"/>
    </xf>
    <xf numFmtId="49" fontId="50" fillId="0" borderId="16" xfId="1972" applyNumberFormat="1" applyFont="1" applyBorder="1" applyAlignment="1">
      <alignment horizontal="center" vertical="center" wrapText="1"/>
    </xf>
    <xf numFmtId="165" fontId="39" fillId="2" borderId="16" xfId="1773" applyNumberFormat="1" applyFont="1" applyFill="1" applyBorder="1" applyAlignment="1">
      <alignment horizontal="center" vertical="center" wrapText="1"/>
    </xf>
    <xf numFmtId="0" fontId="39" fillId="0" borderId="16" xfId="2434" applyFont="1" applyBorder="1" applyAlignment="1">
      <alignment horizontal="center" vertical="center" wrapText="1"/>
    </xf>
    <xf numFmtId="0" fontId="47" fillId="0" borderId="16" xfId="2434" applyFont="1" applyBorder="1" applyAlignment="1">
      <alignment horizontal="center" vertical="center" wrapText="1"/>
    </xf>
    <xf numFmtId="166" fontId="47" fillId="0" borderId="16" xfId="2434" applyNumberFormat="1" applyFont="1" applyBorder="1" applyAlignment="1">
      <alignment horizontal="center" vertical="center"/>
    </xf>
    <xf numFmtId="165" fontId="39" fillId="0" borderId="16" xfId="2434" applyNumberFormat="1" applyFont="1" applyBorder="1" applyAlignment="1">
      <alignment horizontal="center" vertical="center" wrapText="1"/>
    </xf>
    <xf numFmtId="0" fontId="39" fillId="0" borderId="16" xfId="2440" applyFont="1" applyBorder="1" applyAlignment="1">
      <alignment horizontal="center" vertical="center" wrapText="1"/>
    </xf>
    <xf numFmtId="0" fontId="39" fillId="2" borderId="16" xfId="143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top" wrapText="1"/>
    </xf>
    <xf numFmtId="14" fontId="50" fillId="0" borderId="16" xfId="0" applyNumberFormat="1" applyFont="1" applyBorder="1" applyAlignment="1">
      <alignment vertical="center" wrapText="1"/>
    </xf>
    <xf numFmtId="166" fontId="47" fillId="0" borderId="16" xfId="2066" applyNumberFormat="1" applyFont="1" applyBorder="1" applyAlignment="1">
      <alignment horizontal="center" vertical="center"/>
    </xf>
    <xf numFmtId="14" fontId="43" fillId="0" borderId="6" xfId="0" applyNumberFormat="1" applyFont="1" applyBorder="1" applyAlignment="1">
      <alignment horizontal="center" vertical="center" wrapText="1"/>
    </xf>
    <xf numFmtId="14" fontId="49" fillId="2" borderId="34" xfId="26" applyNumberFormat="1" applyFont="1" applyFill="1" applyBorder="1" applyAlignment="1">
      <alignment horizontal="center" vertical="center" wrapText="1"/>
    </xf>
    <xf numFmtId="14" fontId="43" fillId="2" borderId="34" xfId="1084" applyNumberFormat="1" applyFont="1" applyFill="1" applyBorder="1" applyAlignment="1">
      <alignment horizontal="center" vertical="center" wrapText="1"/>
    </xf>
    <xf numFmtId="164" fontId="47" fillId="0" borderId="16" xfId="1" applyNumberFormat="1" applyFont="1" applyFill="1" applyBorder="1" applyAlignment="1">
      <alignment horizontal="center" vertical="center" wrapText="1"/>
    </xf>
    <xf numFmtId="165" fontId="39" fillId="0" borderId="16" xfId="1" applyNumberFormat="1" applyFont="1" applyFill="1" applyBorder="1" applyAlignment="1">
      <alignment horizontal="center" vertical="center" wrapText="1"/>
    </xf>
    <xf numFmtId="0" fontId="39" fillId="0" borderId="16" xfId="1" applyFont="1" applyFill="1" applyBorder="1" applyAlignment="1">
      <alignment horizontal="center" vertical="center" wrapText="1"/>
    </xf>
    <xf numFmtId="164" fontId="39" fillId="0" borderId="16" xfId="4" applyNumberFormat="1" applyFont="1" applyFill="1" applyBorder="1" applyAlignment="1">
      <alignment horizontal="center" vertical="center" wrapText="1"/>
    </xf>
    <xf numFmtId="0" fontId="39" fillId="0" borderId="16" xfId="4" applyFont="1" applyFill="1" applyBorder="1" applyAlignment="1">
      <alignment horizontal="center" vertical="center" wrapText="1"/>
    </xf>
    <xf numFmtId="14" fontId="39" fillId="0" borderId="16" xfId="4" applyNumberFormat="1" applyFont="1" applyFill="1" applyBorder="1" applyAlignment="1">
      <alignment horizontal="center" vertical="center" wrapText="1"/>
    </xf>
    <xf numFmtId="164" fontId="50" fillId="0" borderId="16" xfId="4" applyNumberFormat="1" applyFont="1" applyFill="1" applyBorder="1" applyAlignment="1">
      <alignment horizontal="center" vertical="center" wrapText="1"/>
    </xf>
    <xf numFmtId="165" fontId="39" fillId="0" borderId="16" xfId="5" applyNumberFormat="1" applyFont="1" applyFill="1" applyBorder="1" applyAlignment="1">
      <alignment horizontal="center" vertical="center" wrapText="1"/>
    </xf>
    <xf numFmtId="164" fontId="39" fillId="0" borderId="16" xfId="5" applyNumberFormat="1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134" fillId="0" borderId="16" xfId="3" applyFont="1" applyFill="1" applyBorder="1" applyAlignment="1">
      <alignment horizontal="center" vertical="center" wrapText="1"/>
    </xf>
    <xf numFmtId="49" fontId="39" fillId="0" borderId="16" xfId="0" applyNumberFormat="1" applyFont="1" applyFill="1" applyBorder="1" applyAlignment="1">
      <alignment horizontal="center" vertical="top" wrapText="1"/>
    </xf>
    <xf numFmtId="164" fontId="39" fillId="0" borderId="16" xfId="0" applyNumberFormat="1" applyFont="1" applyFill="1" applyBorder="1" applyAlignment="1">
      <alignment horizontal="center" vertical="top" wrapText="1"/>
    </xf>
    <xf numFmtId="49" fontId="47" fillId="0" borderId="16" xfId="0" applyNumberFormat="1" applyFont="1" applyFill="1" applyBorder="1" applyAlignment="1">
      <alignment horizontal="center" vertical="top" wrapText="1"/>
    </xf>
    <xf numFmtId="49" fontId="47" fillId="0" borderId="16" xfId="0" applyNumberFormat="1" applyFont="1" applyFill="1" applyBorder="1" applyAlignment="1">
      <alignment horizontal="center" vertical="center" wrapText="1"/>
    </xf>
    <xf numFmtId="14" fontId="39" fillId="0" borderId="16" xfId="5" applyNumberFormat="1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134" fillId="0" borderId="16" xfId="0" applyFont="1" applyFill="1" applyBorder="1" applyAlignment="1">
      <alignment horizontal="center" vertical="center" wrapText="1"/>
    </xf>
    <xf numFmtId="14" fontId="134" fillId="0" borderId="16" xfId="0" applyNumberFormat="1" applyFont="1" applyFill="1" applyBorder="1" applyAlignment="1">
      <alignment horizontal="center" vertical="center" wrapText="1"/>
    </xf>
    <xf numFmtId="14" fontId="50" fillId="0" borderId="16" xfId="2" applyNumberFormat="1" applyFont="1" applyFill="1" applyBorder="1" applyAlignment="1">
      <alignment horizontal="center" vertical="center" wrapText="1"/>
    </xf>
    <xf numFmtId="0" fontId="134" fillId="0" borderId="16" xfId="21" applyFont="1" applyFill="1" applyBorder="1" applyAlignment="1">
      <alignment horizontal="center" vertical="center" wrapText="1"/>
    </xf>
    <xf numFmtId="14" fontId="134" fillId="0" borderId="16" xfId="21" applyNumberFormat="1" applyFont="1" applyFill="1" applyBorder="1" applyAlignment="1">
      <alignment horizontal="center" vertical="center" wrapText="1"/>
    </xf>
    <xf numFmtId="14" fontId="50" fillId="0" borderId="16" xfId="20" applyNumberFormat="1" applyFont="1" applyFill="1" applyBorder="1" applyAlignment="1">
      <alignment horizontal="center" vertical="center" wrapText="1"/>
    </xf>
    <xf numFmtId="164" fontId="47" fillId="2" borderId="16" xfId="0" applyNumberFormat="1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14" fontId="47" fillId="2" borderId="16" xfId="0" applyNumberFormat="1" applyFont="1" applyFill="1" applyBorder="1" applyAlignment="1">
      <alignment horizontal="center" vertical="center" wrapText="1"/>
    </xf>
    <xf numFmtId="0" fontId="47" fillId="3" borderId="16" xfId="0" applyFont="1" applyFill="1" applyBorder="1" applyAlignment="1">
      <alignment horizontal="center" vertical="center" wrapText="1"/>
    </xf>
    <xf numFmtId="164" fontId="39" fillId="0" borderId="16" xfId="0" quotePrefix="1" applyNumberFormat="1" applyFont="1" applyFill="1" applyBorder="1" applyAlignment="1">
      <alignment horizontal="center" vertical="center" wrapText="1"/>
    </xf>
    <xf numFmtId="164" fontId="39" fillId="0" borderId="16" xfId="22" applyNumberFormat="1" applyFont="1" applyBorder="1" applyAlignment="1">
      <alignment horizontal="center" vertical="center" wrapText="1"/>
    </xf>
    <xf numFmtId="0" fontId="39" fillId="3" borderId="16" xfId="22" applyFont="1" applyFill="1" applyBorder="1" applyAlignment="1">
      <alignment horizontal="center" vertical="center" wrapText="1"/>
    </xf>
    <xf numFmtId="49" fontId="47" fillId="0" borderId="16" xfId="0" applyNumberFormat="1" applyFont="1" applyBorder="1" applyAlignment="1">
      <alignment horizontal="center" vertical="center" wrapText="1"/>
    </xf>
    <xf numFmtId="164" fontId="50" fillId="2" borderId="16" xfId="116" applyNumberFormat="1" applyFont="1" applyFill="1" applyBorder="1" applyAlignment="1">
      <alignment horizontal="center" vertical="center" wrapText="1"/>
    </xf>
    <xf numFmtId="164" fontId="39" fillId="3" borderId="16" xfId="0" applyNumberFormat="1" applyFont="1" applyFill="1" applyBorder="1" applyAlignment="1">
      <alignment horizontal="center" vertical="center" wrapText="1"/>
    </xf>
    <xf numFmtId="0" fontId="50" fillId="0" borderId="16" xfId="1087" applyFont="1" applyFill="1" applyBorder="1" applyAlignment="1">
      <alignment horizontal="center" vertical="center" wrapText="1"/>
    </xf>
    <xf numFmtId="0" fontId="50" fillId="0" borderId="16" xfId="1087" applyFont="1" applyBorder="1" applyAlignment="1">
      <alignment horizontal="center" vertical="center" wrapText="1"/>
    </xf>
    <xf numFmtId="164" fontId="39" fillId="0" borderId="16" xfId="1176" applyNumberFormat="1" applyFont="1" applyBorder="1" applyAlignment="1">
      <alignment horizontal="left" vertical="center" wrapText="1"/>
    </xf>
    <xf numFmtId="49" fontId="47" fillId="0" borderId="16" xfId="1176" applyNumberFormat="1" applyFont="1" applyBorder="1" applyAlignment="1">
      <alignment horizontal="left" vertical="center" wrapText="1"/>
    </xf>
    <xf numFmtId="0" fontId="39" fillId="3" borderId="16" xfId="1179" applyFont="1" applyFill="1" applyBorder="1" applyAlignment="1">
      <alignment horizontal="center" vertical="center" wrapText="1"/>
    </xf>
    <xf numFmtId="0" fontId="47" fillId="17" borderId="16" xfId="0" applyFont="1" applyFill="1" applyBorder="1" applyAlignment="1">
      <alignment horizontal="center" vertical="center" wrapText="1"/>
    </xf>
    <xf numFmtId="171" fontId="47" fillId="17" borderId="16" xfId="0" applyNumberFormat="1" applyFont="1" applyFill="1" applyBorder="1" applyAlignment="1">
      <alignment horizontal="center" vertical="center" wrapText="1"/>
    </xf>
    <xf numFmtId="171" fontId="50" fillId="17" borderId="16" xfId="2" applyNumberFormat="1" applyFont="1" applyFill="1" applyBorder="1" applyAlignment="1" applyProtection="1">
      <alignment horizontal="center" vertical="center" wrapText="1"/>
    </xf>
    <xf numFmtId="165" fontId="50" fillId="0" borderId="16" xfId="0" applyNumberFormat="1" applyFont="1" applyBorder="1" applyAlignment="1">
      <alignment horizontal="center" vertical="center" wrapText="1"/>
    </xf>
    <xf numFmtId="14" fontId="134" fillId="0" borderId="16" xfId="6" applyNumberFormat="1" applyFont="1" applyBorder="1" applyAlignment="1">
      <alignment horizontal="center" vertical="center"/>
    </xf>
    <xf numFmtId="0" fontId="39" fillId="0" borderId="16" xfId="1654" applyFont="1" applyBorder="1" applyAlignment="1">
      <alignment horizontal="center" vertical="center" wrapText="1"/>
    </xf>
    <xf numFmtId="164" fontId="39" fillId="0" borderId="16" xfId="1545" applyNumberFormat="1" applyFont="1" applyBorder="1" applyAlignment="1">
      <alignment horizontal="center" vertical="center" wrapText="1"/>
    </xf>
    <xf numFmtId="0" fontId="39" fillId="3" borderId="16" xfId="1545" applyFont="1" applyFill="1" applyBorder="1" applyAlignment="1">
      <alignment horizontal="center" vertical="center" wrapText="1"/>
    </xf>
    <xf numFmtId="14" fontId="50" fillId="2" borderId="16" xfId="1095" applyNumberFormat="1" applyFont="1" applyFill="1" applyBorder="1" applyAlignment="1">
      <alignment horizontal="center" vertical="center" wrapText="1"/>
    </xf>
    <xf numFmtId="0" fontId="134" fillId="2" borderId="16" xfId="84" applyFont="1" applyFill="1" applyBorder="1" applyAlignment="1">
      <alignment horizontal="center" vertical="center" wrapText="1"/>
    </xf>
    <xf numFmtId="164" fontId="39" fillId="0" borderId="16" xfId="1773" applyNumberFormat="1" applyFont="1" applyBorder="1" applyAlignment="1">
      <alignment horizontal="center" vertical="center" wrapText="1"/>
    </xf>
    <xf numFmtId="0" fontId="39" fillId="3" borderId="16" xfId="1773" applyFont="1" applyFill="1" applyBorder="1" applyAlignment="1">
      <alignment horizontal="center" vertical="center" wrapText="1"/>
    </xf>
    <xf numFmtId="0" fontId="39" fillId="0" borderId="16" xfId="2134" applyFont="1" applyBorder="1" applyAlignment="1">
      <alignment horizontal="center" vertical="center" wrapText="1"/>
    </xf>
    <xf numFmtId="14" fontId="50" fillId="2" borderId="16" xfId="1972" applyNumberFormat="1" applyFont="1" applyFill="1" applyBorder="1" applyAlignment="1">
      <alignment horizontal="center" vertical="center" wrapText="1"/>
    </xf>
    <xf numFmtId="0" fontId="39" fillId="0" borderId="16" xfId="2136" applyFont="1" applyBorder="1" applyAlignment="1">
      <alignment horizontal="center" vertical="center" wrapText="1"/>
    </xf>
    <xf numFmtId="0" fontId="39" fillId="3" borderId="16" xfId="2434" applyFont="1" applyFill="1" applyBorder="1" applyAlignment="1">
      <alignment horizontal="center" vertical="center" wrapText="1"/>
    </xf>
    <xf numFmtId="0" fontId="39" fillId="0" borderId="16" xfId="2446" applyFont="1" applyBorder="1" applyAlignment="1">
      <alignment horizontal="center" vertical="center" wrapText="1"/>
    </xf>
    <xf numFmtId="0" fontId="47" fillId="0" borderId="16" xfId="2066" applyFont="1" applyBorder="1" applyAlignment="1">
      <alignment horizontal="center" vertical="center" wrapText="1"/>
    </xf>
    <xf numFmtId="165" fontId="39" fillId="0" borderId="16" xfId="2066" applyNumberFormat="1" applyFont="1" applyBorder="1" applyAlignment="1">
      <alignment horizontal="center" vertical="center" wrapText="1"/>
    </xf>
    <xf numFmtId="0" fontId="50" fillId="0" borderId="16" xfId="26" applyFont="1" applyBorder="1" applyAlignment="1">
      <alignment horizontal="center" wrapText="1" shrinkToFit="1"/>
    </xf>
    <xf numFmtId="0" fontId="133" fillId="2" borderId="16" xfId="1093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58" fillId="0" borderId="16" xfId="0" applyFont="1" applyBorder="1" applyAlignment="1">
      <alignment horizontal="center" vertical="center" wrapText="1"/>
    </xf>
    <xf numFmtId="166" fontId="58" fillId="0" borderId="16" xfId="0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14" fontId="58" fillId="0" borderId="16" xfId="0" applyNumberFormat="1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146" fillId="0" borderId="37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 wrapText="1"/>
    </xf>
    <xf numFmtId="164" fontId="146" fillId="0" borderId="16" xfId="0" applyNumberFormat="1" applyFont="1" applyBorder="1" applyAlignment="1">
      <alignment horizontal="center" vertical="center" wrapText="1"/>
    </xf>
    <xf numFmtId="1" fontId="147" fillId="0" borderId="16" xfId="0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165" fontId="146" fillId="0" borderId="16" xfId="0" applyNumberFormat="1" applyFont="1" applyBorder="1" applyAlignment="1">
      <alignment horizontal="center" vertical="center" wrapText="1"/>
    </xf>
    <xf numFmtId="14" fontId="146" fillId="0" borderId="16" xfId="0" applyNumberFormat="1" applyFont="1" applyBorder="1" applyAlignment="1">
      <alignment horizontal="center" vertical="center" wrapText="1"/>
    </xf>
    <xf numFmtId="14" fontId="147" fillId="0" borderId="16" xfId="0" applyNumberFormat="1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wrapText="1"/>
    </xf>
    <xf numFmtId="0" fontId="146" fillId="0" borderId="36" xfId="0" applyFont="1" applyBorder="1" applyAlignment="1">
      <alignment horizontal="center" vertical="center" wrapText="1"/>
    </xf>
    <xf numFmtId="0" fontId="39" fillId="0" borderId="16" xfId="2453" applyFont="1" applyBorder="1" applyAlignment="1">
      <alignment horizontal="center" vertical="center" wrapText="1"/>
    </xf>
    <xf numFmtId="0" fontId="47" fillId="0" borderId="16" xfId="2453" applyFont="1" applyBorder="1" applyAlignment="1">
      <alignment horizontal="center" vertical="center" wrapText="1"/>
    </xf>
    <xf numFmtId="166" fontId="47" fillId="0" borderId="16" xfId="2453" applyNumberFormat="1" applyFont="1" applyBorder="1" applyAlignment="1">
      <alignment horizontal="center" vertical="center"/>
    </xf>
    <xf numFmtId="165" fontId="39" fillId="0" borderId="16" xfId="2453" applyNumberFormat="1" applyFont="1" applyBorder="1" applyAlignment="1">
      <alignment horizontal="center" vertical="center" wrapText="1"/>
    </xf>
    <xf numFmtId="0" fontId="148" fillId="0" borderId="16" xfId="2453" applyBorder="1" applyAlignment="1">
      <alignment horizontal="center" vertical="center" wrapText="1"/>
    </xf>
    <xf numFmtId="0" fontId="43" fillId="0" borderId="0" xfId="2453" applyFont="1" applyAlignment="1">
      <alignment horizontal="center" vertical="center" wrapText="1"/>
    </xf>
    <xf numFmtId="0" fontId="39" fillId="3" borderId="39" xfId="2453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49" fontId="40" fillId="0" borderId="34" xfId="0" applyNumberFormat="1" applyFont="1" applyFill="1" applyBorder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0" fontId="150" fillId="0" borderId="40" xfId="0" applyFont="1" applyBorder="1" applyAlignment="1">
      <alignment horizontal="center" vertical="center" wrapText="1"/>
    </xf>
    <xf numFmtId="49" fontId="150" fillId="0" borderId="40" xfId="0" applyNumberFormat="1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 wrapText="1"/>
    </xf>
    <xf numFmtId="165" fontId="45" fillId="0" borderId="40" xfId="0" applyNumberFormat="1" applyFont="1" applyBorder="1" applyAlignment="1">
      <alignment horizontal="center" vertical="center" wrapText="1"/>
    </xf>
    <xf numFmtId="165" fontId="45" fillId="2" borderId="40" xfId="0" applyNumberFormat="1" applyFont="1" applyFill="1" applyBorder="1" applyAlignment="1">
      <alignment horizontal="center" vertical="center" wrapText="1"/>
    </xf>
    <xf numFmtId="0" fontId="43" fillId="0" borderId="40" xfId="7" applyFont="1" applyBorder="1" applyAlignment="1">
      <alignment horizontal="center" vertical="center" wrapText="1"/>
    </xf>
    <xf numFmtId="49" fontId="49" fillId="2" borderId="40" xfId="1972" applyNumberFormat="1" applyFont="1" applyFill="1" applyBorder="1" applyAlignment="1">
      <alignment horizontal="center" vertical="center" wrapText="1"/>
    </xf>
    <xf numFmtId="0" fontId="49" fillId="0" borderId="40" xfId="1972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14" fontId="49" fillId="0" borderId="40" xfId="1972" applyNumberFormat="1" applyFont="1" applyBorder="1" applyAlignment="1">
      <alignment horizontal="center" vertical="center" wrapText="1"/>
    </xf>
    <xf numFmtId="0" fontId="149" fillId="0" borderId="40" xfId="84" applyFont="1" applyBorder="1" applyAlignment="1">
      <alignment horizontal="center" vertical="center" wrapText="1"/>
    </xf>
    <xf numFmtId="49" fontId="49" fillId="0" borderId="40" xfId="1972" applyNumberFormat="1" applyFont="1" applyBorder="1" applyAlignment="1">
      <alignment horizontal="center" vertical="center" wrapText="1"/>
    </xf>
    <xf numFmtId="14" fontId="0" fillId="0" borderId="40" xfId="0" applyNumberFormat="1" applyFill="1" applyBorder="1" applyAlignment="1">
      <alignment horizontal="center" vertical="center" wrapText="1"/>
    </xf>
    <xf numFmtId="164" fontId="43" fillId="0" borderId="41" xfId="2453" applyNumberFormat="1" applyFont="1" applyBorder="1" applyAlignment="1">
      <alignment horizontal="center" vertical="center" wrapText="1"/>
    </xf>
    <xf numFmtId="164" fontId="39" fillId="0" borderId="41" xfId="2453" applyNumberFormat="1" applyFont="1" applyBorder="1" applyAlignment="1">
      <alignment horizontal="center" vertical="center" wrapText="1"/>
    </xf>
    <xf numFmtId="0" fontId="43" fillId="0" borderId="41" xfId="2453" applyFont="1" applyBorder="1" applyAlignment="1">
      <alignment horizontal="center" vertical="center" wrapText="1"/>
    </xf>
    <xf numFmtId="165" fontId="43" fillId="0" borderId="41" xfId="2453" applyNumberFormat="1" applyFont="1" applyBorder="1" applyAlignment="1">
      <alignment horizontal="center" vertical="center" wrapText="1"/>
    </xf>
    <xf numFmtId="0" fontId="39" fillId="0" borderId="40" xfId="2434" applyFont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164" fontId="47" fillId="0" borderId="40" xfId="0" applyNumberFormat="1" applyFont="1" applyFill="1" applyBorder="1" applyAlignment="1">
      <alignment horizontal="center" vertical="center" wrapText="1"/>
    </xf>
    <xf numFmtId="0" fontId="43" fillId="0" borderId="40" xfId="2453" applyFont="1" applyBorder="1" applyAlignment="1">
      <alignment horizontal="center" vertical="center" wrapText="1"/>
    </xf>
  </cellXfs>
  <cellStyles count="2454">
    <cellStyle name="_x0005__x001c_ 2" xfId="29" xr:uid="{00000000-0005-0000-0000-000000000000}"/>
    <cellStyle name="Excel Built-in Excel Built-in Excel Built-in Normal" xfId="30" xr:uid="{00000000-0005-0000-0000-000001000000}"/>
    <cellStyle name="Excel Built-in Excel Built-in Normal" xfId="31" xr:uid="{00000000-0005-0000-0000-000002000000}"/>
    <cellStyle name="Excel Built-in Normal" xfId="6" xr:uid="{00000000-0005-0000-0000-000003000000}"/>
    <cellStyle name="Excel Built-in Normal 1" xfId="25" xr:uid="{00000000-0005-0000-0000-000004000000}"/>
    <cellStyle name="Excel Built-in Normal 1 2" xfId="1905" xr:uid="{BBAE0B35-C4CE-46E8-A53D-A84E7B8BE2CC}"/>
    <cellStyle name="Excel Built-in Normal 1 3" xfId="2091" xr:uid="{02211379-D024-4BB5-A593-C90FE93F4D9C}"/>
    <cellStyle name="Excel Built-in Normal 2" xfId="1097" xr:uid="{00000000-0005-0000-0000-000005000000}"/>
    <cellStyle name="Excel Built-in Normal 2 2" xfId="1120" xr:uid="{00000000-0005-0000-0000-000006000000}"/>
    <cellStyle name="Excel Built-in Normal 2 3" xfId="1119" xr:uid="{00000000-0005-0000-0000-000007000000}"/>
    <cellStyle name="Excel Built-in Normal 3" xfId="1121" xr:uid="{00000000-0005-0000-0000-000008000000}"/>
    <cellStyle name="Excel Built-in Normal 3 2" xfId="2072" xr:uid="{A681586C-E682-41FC-A076-76C916C5AFD9}"/>
    <cellStyle name="Excel Built-in Normal 3 3" xfId="2063" xr:uid="{1ECC6F2D-5FE7-4040-8175-D18CDF2B7E9B}"/>
    <cellStyle name="Excel Built-in Normal 4" xfId="1122" xr:uid="{00000000-0005-0000-0000-000009000000}"/>
    <cellStyle name="Excel Built-in Normal 4 2" xfId="2095" xr:uid="{B038832F-3756-408A-B75F-0D59EDC5FA61}"/>
    <cellStyle name="Excel Built-in Normal 5" xfId="2115" xr:uid="{B4076072-03C9-42AF-A55B-AF60F9E8E017}"/>
    <cellStyle name="Excel_BuiltIn_Пояснение" xfId="32" xr:uid="{00000000-0005-0000-0000-00000A000000}"/>
    <cellStyle name="TableStyleLight1" xfId="3" xr:uid="{00000000-0005-0000-0000-00000B000000}"/>
    <cellStyle name="TableStyleLight1 2" xfId="11" xr:uid="{00000000-0005-0000-0000-00000C000000}"/>
    <cellStyle name="TableStyleLight1 2 2" xfId="1099" xr:uid="{00000000-0005-0000-0000-00000D000000}"/>
    <cellStyle name="TableStyleLight1 2 2 2" xfId="1124" xr:uid="{00000000-0005-0000-0000-00000E000000}"/>
    <cellStyle name="TableStyleLight1 2 2 3" xfId="1118" xr:uid="{00000000-0005-0000-0000-00000F000000}"/>
    <cellStyle name="TableStyleLight1 3" xfId="16" xr:uid="{00000000-0005-0000-0000-000010000000}"/>
    <cellStyle name="TableStyleLight1 3 2" xfId="34" xr:uid="{00000000-0005-0000-0000-000011000000}"/>
    <cellStyle name="TableStyleLight1 3 2 2" xfId="1126" xr:uid="{00000000-0005-0000-0000-000012000000}"/>
    <cellStyle name="TableStyleLight1 3 3" xfId="33" xr:uid="{00000000-0005-0000-0000-000013000000}"/>
    <cellStyle name="TableStyleLight1 3 3 2" xfId="2096" xr:uid="{6996FBEC-1804-452E-B156-D16396E11378}"/>
    <cellStyle name="TableStyleLight1 3 4" xfId="1100" xr:uid="{00000000-0005-0000-0000-000014000000}"/>
    <cellStyle name="TableStyleLight1 3 5" xfId="1125" xr:uid="{00000000-0005-0000-0000-000015000000}"/>
    <cellStyle name="TableStyleLight1 3 6" xfId="1131" xr:uid="{00000000-0005-0000-0000-000016000000}"/>
    <cellStyle name="TableStyleLight1 4" xfId="35" xr:uid="{00000000-0005-0000-0000-000017000000}"/>
    <cellStyle name="TableStyleLight1 4 2" xfId="1127" xr:uid="{00000000-0005-0000-0000-000018000000}"/>
    <cellStyle name="TableStyleLight1 4 3" xfId="2073" xr:uid="{EE455B1C-31EB-418B-8B1D-0BDBB36BCCCE}"/>
    <cellStyle name="TableStyleLight1 5" xfId="36" xr:uid="{00000000-0005-0000-0000-000019000000}"/>
    <cellStyle name="TableStyleLight1 6" xfId="966" xr:uid="{00000000-0005-0000-0000-00001A000000}"/>
    <cellStyle name="TableStyleLight1 7" xfId="1098" xr:uid="{00000000-0005-0000-0000-00001B000000}"/>
    <cellStyle name="TableStyleLight1 8" xfId="1180" xr:uid="{00000000-0005-0000-0000-00001C000000}"/>
    <cellStyle name="TableStyleLight1 9" xfId="2122" xr:uid="{95FC57A6-5EBE-4CA1-86E2-8F10CBDEE9F3}"/>
    <cellStyle name="Акцент1 2" xfId="37" xr:uid="{00000000-0005-0000-0000-00001D000000}"/>
    <cellStyle name="Акцент1 2 2" xfId="1129" xr:uid="{00000000-0005-0000-0000-00001E000000}"/>
    <cellStyle name="Акцент2 2" xfId="38" xr:uid="{00000000-0005-0000-0000-00001F000000}"/>
    <cellStyle name="Акцент2 2 2" xfId="1123" xr:uid="{00000000-0005-0000-0000-000020000000}"/>
    <cellStyle name="Акцент3 2" xfId="39" xr:uid="{00000000-0005-0000-0000-000021000000}"/>
    <cellStyle name="Акцент3 2 2" xfId="1141" xr:uid="{00000000-0005-0000-0000-000022000000}"/>
    <cellStyle name="Акцент4 2" xfId="40" xr:uid="{00000000-0005-0000-0000-000023000000}"/>
    <cellStyle name="Акцент4 2 2" xfId="1142" xr:uid="{00000000-0005-0000-0000-000024000000}"/>
    <cellStyle name="Акцент5 2" xfId="41" xr:uid="{00000000-0005-0000-0000-000025000000}"/>
    <cellStyle name="Акцент5 2 2" xfId="1143" xr:uid="{00000000-0005-0000-0000-000026000000}"/>
    <cellStyle name="Акцент6 2" xfId="42" xr:uid="{00000000-0005-0000-0000-000027000000}"/>
    <cellStyle name="Акцент6 2 2" xfId="1144" xr:uid="{00000000-0005-0000-0000-000028000000}"/>
    <cellStyle name="Ввод  2" xfId="43" xr:uid="{00000000-0005-0000-0000-000029000000}"/>
    <cellStyle name="Ввод  2 2" xfId="539" xr:uid="{00000000-0005-0000-0000-00002A000000}"/>
    <cellStyle name="Ввод  2 2 2" xfId="1145" xr:uid="{00000000-0005-0000-0000-00002B000000}"/>
    <cellStyle name="Ввод  2 2 3" xfId="1297" xr:uid="{00000000-0005-0000-0000-00002C000000}"/>
    <cellStyle name="Ввод  2 3" xfId="972" xr:uid="{00000000-0005-0000-0000-00002D000000}"/>
    <cellStyle name="Ввод  2 4" xfId="1298" xr:uid="{00000000-0005-0000-0000-00002E000000}"/>
    <cellStyle name="Вывод 2" xfId="44" xr:uid="{00000000-0005-0000-0000-00002F000000}"/>
    <cellStyle name="Вывод 2 2" xfId="540" xr:uid="{00000000-0005-0000-0000-000030000000}"/>
    <cellStyle name="Вывод 2 2 2" xfId="1146" xr:uid="{00000000-0005-0000-0000-000031000000}"/>
    <cellStyle name="Вывод 2 2 3" xfId="1295" xr:uid="{00000000-0005-0000-0000-000032000000}"/>
    <cellStyle name="Вывод 2 3" xfId="973" xr:uid="{00000000-0005-0000-0000-000033000000}"/>
    <cellStyle name="Вывод 2 4" xfId="1296" xr:uid="{00000000-0005-0000-0000-000034000000}"/>
    <cellStyle name="Вычисление 2" xfId="45" xr:uid="{00000000-0005-0000-0000-000035000000}"/>
    <cellStyle name="Вычисление 2 2" xfId="541" xr:uid="{00000000-0005-0000-0000-000036000000}"/>
    <cellStyle name="Вычисление 2 2 2" xfId="1147" xr:uid="{00000000-0005-0000-0000-000037000000}"/>
    <cellStyle name="Вычисление 2 2 3" xfId="1293" xr:uid="{00000000-0005-0000-0000-000038000000}"/>
    <cellStyle name="Вычисление 2 3" xfId="974" xr:uid="{00000000-0005-0000-0000-000039000000}"/>
    <cellStyle name="Вычисление 2 4" xfId="1294" xr:uid="{00000000-0005-0000-0000-00003A000000}"/>
    <cellStyle name="Гиперссылка" xfId="2" builtinId="8"/>
    <cellStyle name="Гиперссылка 2" xfId="9" xr:uid="{00000000-0005-0000-0000-00003C000000}"/>
    <cellStyle name="Гиперссылка 2 10" xfId="1101" xr:uid="{00000000-0005-0000-0000-00003D000000}"/>
    <cellStyle name="Гиперссылка 2 11" xfId="1128" xr:uid="{00000000-0005-0000-0000-00003E000000}"/>
    <cellStyle name="Гиперссылка 2 2" xfId="12" xr:uid="{00000000-0005-0000-0000-00003F000000}"/>
    <cellStyle name="Гиперссылка 2 2 2" xfId="47" xr:uid="{00000000-0005-0000-0000-000040000000}"/>
    <cellStyle name="Гиперссылка 2 2 3" xfId="46" xr:uid="{00000000-0005-0000-0000-000041000000}"/>
    <cellStyle name="Гиперссылка 2 2 4" xfId="1102" xr:uid="{00000000-0005-0000-0000-000042000000}"/>
    <cellStyle name="Гиперссылка 2 2 5" xfId="1655" xr:uid="{4823BD15-EC44-4C0E-A194-308B35CC08C8}"/>
    <cellStyle name="Гиперссылка 2 3" xfId="48" xr:uid="{00000000-0005-0000-0000-000043000000}"/>
    <cellStyle name="Гиперссылка 2 3 2" xfId="49" xr:uid="{00000000-0005-0000-0000-000044000000}"/>
    <cellStyle name="Гиперссылка 2 3 2 2" xfId="2097" xr:uid="{557FE66F-CD69-4D93-9A61-DF513E8D772C}"/>
    <cellStyle name="Гиперссылка 2 4" xfId="50" xr:uid="{00000000-0005-0000-0000-000045000000}"/>
    <cellStyle name="Гиперссылка 2 4 2" xfId="1130" xr:uid="{00000000-0005-0000-0000-000046000000}"/>
    <cellStyle name="Гиперссылка 2 4 3" xfId="1148" xr:uid="{00000000-0005-0000-0000-000047000000}"/>
    <cellStyle name="Гиперссылка 2 5" xfId="51" xr:uid="{00000000-0005-0000-0000-000048000000}"/>
    <cellStyle name="Гиперссылка 2 5 2" xfId="1149" xr:uid="{00000000-0005-0000-0000-000049000000}"/>
    <cellStyle name="Гиперссылка 2 6" xfId="52" xr:uid="{00000000-0005-0000-0000-00004A000000}"/>
    <cellStyle name="Гиперссылка 2 6 2" xfId="1150" xr:uid="{00000000-0005-0000-0000-00004B000000}"/>
    <cellStyle name="Гиперссылка 2 7" xfId="53" xr:uid="{00000000-0005-0000-0000-00004C000000}"/>
    <cellStyle name="Гиперссылка 2 7 2" xfId="2074" xr:uid="{B96664F1-E7F5-4562-B3B8-B0A0B194A98C}"/>
    <cellStyle name="Гиперссылка 2 8" xfId="54" xr:uid="{00000000-0005-0000-0000-00004D000000}"/>
    <cellStyle name="Гиперссылка 2 9" xfId="55" xr:uid="{00000000-0005-0000-0000-00004E000000}"/>
    <cellStyle name="Гиперссылка 3" xfId="13" xr:uid="{00000000-0005-0000-0000-00004F000000}"/>
    <cellStyle name="Гиперссылка 3 2" xfId="56" xr:uid="{00000000-0005-0000-0000-000050000000}"/>
    <cellStyle name="Гиперссылка 3 2 2" xfId="57" xr:uid="{00000000-0005-0000-0000-000051000000}"/>
    <cellStyle name="Гиперссылка 3 2 3" xfId="1151" xr:uid="{00000000-0005-0000-0000-000052000000}"/>
    <cellStyle name="Гиперссылка 3 3" xfId="58" xr:uid="{00000000-0005-0000-0000-000053000000}"/>
    <cellStyle name="Гиперссылка 3 3 2" xfId="59" xr:uid="{00000000-0005-0000-0000-000054000000}"/>
    <cellStyle name="Гиперссылка 3 3 3" xfId="1152" xr:uid="{00000000-0005-0000-0000-000055000000}"/>
    <cellStyle name="Гиперссылка 3 4" xfId="60" xr:uid="{00000000-0005-0000-0000-000056000000}"/>
    <cellStyle name="Гиперссылка 3 4 2" xfId="2075" xr:uid="{319B24B3-E01F-4A83-8475-CA439EBD4AF9}"/>
    <cellStyle name="Гиперссылка 3 5" xfId="61" xr:uid="{00000000-0005-0000-0000-000057000000}"/>
    <cellStyle name="Гиперссылка 3 6" xfId="62" xr:uid="{00000000-0005-0000-0000-000058000000}"/>
    <cellStyle name="Гиперссылка 3 7" xfId="1103" xr:uid="{00000000-0005-0000-0000-000059000000}"/>
    <cellStyle name="Гиперссылка 4" xfId="19" xr:uid="{00000000-0005-0000-0000-00005A000000}"/>
    <cellStyle name="Гиперссылка 4 2" xfId="963" xr:uid="{00000000-0005-0000-0000-00005B000000}"/>
    <cellStyle name="Гиперссылка 4 2 2" xfId="2098" xr:uid="{13A1B2AF-0DCB-428F-99D0-07B66CEBA743}"/>
    <cellStyle name="Гиперссылка 4 3" xfId="1104" xr:uid="{00000000-0005-0000-0000-00005C000000}"/>
    <cellStyle name="Гиперссылка 4 4" xfId="1093" xr:uid="{00000000-0005-0000-0000-00005D000000}"/>
    <cellStyle name="Гиперссылка 4 5" xfId="1132" xr:uid="{00000000-0005-0000-0000-00005E000000}"/>
    <cellStyle name="Гиперссылка 5" xfId="20" xr:uid="{00000000-0005-0000-0000-00005F000000}"/>
    <cellStyle name="Гиперссылка 5 2" xfId="1105" xr:uid="{00000000-0005-0000-0000-000060000000}"/>
    <cellStyle name="Гиперссылка 6" xfId="1879" xr:uid="{5F457DBF-8608-44C3-82DA-5254B260280B}"/>
    <cellStyle name="Гиперссылка 7" xfId="63" xr:uid="{00000000-0005-0000-0000-000061000000}"/>
    <cellStyle name="Заголовок 1 2" xfId="64" xr:uid="{00000000-0005-0000-0000-000062000000}"/>
    <cellStyle name="Заголовок 1 2 2" xfId="1153" xr:uid="{00000000-0005-0000-0000-000063000000}"/>
    <cellStyle name="Заголовок 2 2" xfId="65" xr:uid="{00000000-0005-0000-0000-000064000000}"/>
    <cellStyle name="Заголовок 2 2 2" xfId="1154" xr:uid="{00000000-0005-0000-0000-000065000000}"/>
    <cellStyle name="Заголовок 3 2" xfId="66" xr:uid="{00000000-0005-0000-0000-000066000000}"/>
    <cellStyle name="Заголовок 3 2 2" xfId="1155" xr:uid="{00000000-0005-0000-0000-000067000000}"/>
    <cellStyle name="Заголовок 4 2" xfId="67" xr:uid="{00000000-0005-0000-0000-000068000000}"/>
    <cellStyle name="Заголовок 4 2 2" xfId="1156" xr:uid="{00000000-0005-0000-0000-000069000000}"/>
    <cellStyle name="Итог 2" xfId="68" xr:uid="{00000000-0005-0000-0000-00006A000000}"/>
    <cellStyle name="Итог 2 2" xfId="542" xr:uid="{00000000-0005-0000-0000-00006B000000}"/>
    <cellStyle name="Итог 2 2 2" xfId="1157" xr:uid="{00000000-0005-0000-0000-00006C000000}"/>
    <cellStyle name="Итог 2 2 3" xfId="1302" xr:uid="{00000000-0005-0000-0000-00006D000000}"/>
    <cellStyle name="Итог 2 3" xfId="975" xr:uid="{00000000-0005-0000-0000-00006E000000}"/>
    <cellStyle name="Итог 2 4" xfId="1301" xr:uid="{00000000-0005-0000-0000-00006F000000}"/>
    <cellStyle name="Контрольная ячейка 2" xfId="69" xr:uid="{00000000-0005-0000-0000-000070000000}"/>
    <cellStyle name="Контрольная ячейка 2 2" xfId="1158" xr:uid="{00000000-0005-0000-0000-000071000000}"/>
    <cellStyle name="Название 2" xfId="70" xr:uid="{00000000-0005-0000-0000-000072000000}"/>
    <cellStyle name="Название 2 2" xfId="1159" xr:uid="{00000000-0005-0000-0000-000073000000}"/>
    <cellStyle name="Нейтральный 2" xfId="71" xr:uid="{00000000-0005-0000-0000-000074000000}"/>
    <cellStyle name="Нейтральный 2 2" xfId="1160" xr:uid="{00000000-0005-0000-0000-000075000000}"/>
    <cellStyle name="Обычный" xfId="0" builtinId="0"/>
    <cellStyle name="Обычный 10" xfId="965" xr:uid="{00000000-0005-0000-0000-000077000000}"/>
    <cellStyle name="Обычный 10 2" xfId="72" xr:uid="{00000000-0005-0000-0000-000078000000}"/>
    <cellStyle name="Обычный 10 2 10" xfId="1443" xr:uid="{00000000-0005-0000-0000-000079000000}"/>
    <cellStyle name="Обычный 10 2 11" xfId="1552" xr:uid="{40A90316-70E9-44EC-A635-A670F8C40FC9}"/>
    <cellStyle name="Обычный 10 2 12" xfId="1672" xr:uid="{9ECF0AA0-8766-4807-9318-F921BD613854}"/>
    <cellStyle name="Обычный 10 2 13" xfId="1776" xr:uid="{DB471749-D1E0-4855-A387-A939BBA7280A}"/>
    <cellStyle name="Обычный 10 2 14" xfId="2136" xr:uid="{352E0433-F776-4686-B4AF-A334C415EAB5}"/>
    <cellStyle name="Обычный 10 2 2" xfId="173" xr:uid="{00000000-0005-0000-0000-00007A000000}"/>
    <cellStyle name="Обычный 10 2 2 10" xfId="1603" xr:uid="{F61857CF-6097-429D-9740-947CACF6B0BC}"/>
    <cellStyle name="Обычный 10 2 2 11" xfId="1722" xr:uid="{354928C4-27A4-4867-8A9E-D9F64AC3EB53}"/>
    <cellStyle name="Обычный 10 2 2 12" xfId="1827" xr:uid="{EB8D9F7C-4502-409A-83B0-C7D0ACE7D3A5}"/>
    <cellStyle name="Обычный 10 2 2 13" xfId="2186" xr:uid="{EE48B4B4-024E-43DE-98DB-400F1755C8B5}"/>
    <cellStyle name="Обычный 10 2 2 2" xfId="277" xr:uid="{00000000-0005-0000-0000-00007B000000}"/>
    <cellStyle name="Обычный 10 2 2 2 2" xfId="699" xr:uid="{00000000-0005-0000-0000-00007C000000}"/>
    <cellStyle name="Обычный 10 2 2 3" xfId="381" xr:uid="{00000000-0005-0000-0000-00007D000000}"/>
    <cellStyle name="Обычный 10 2 2 3 2" xfId="803" xr:uid="{00000000-0005-0000-0000-00007E000000}"/>
    <cellStyle name="Обычный 10 2 2 4" xfId="485" xr:uid="{00000000-0005-0000-0000-00007F000000}"/>
    <cellStyle name="Обычный 10 2 2 4 2" xfId="907" xr:uid="{00000000-0005-0000-0000-000080000000}"/>
    <cellStyle name="Обычный 10 2 2 5" xfId="595" xr:uid="{00000000-0005-0000-0000-000081000000}"/>
    <cellStyle name="Обычный 10 2 2 6" xfId="1028" xr:uid="{00000000-0005-0000-0000-000082000000}"/>
    <cellStyle name="Обычный 10 2 2 7" xfId="1242" xr:uid="{00000000-0005-0000-0000-000083000000}"/>
    <cellStyle name="Обычный 10 2 2 8" xfId="1388" xr:uid="{00000000-0005-0000-0000-000084000000}"/>
    <cellStyle name="Обычный 10 2 2 9" xfId="1494" xr:uid="{00000000-0005-0000-0000-000085000000}"/>
    <cellStyle name="Обычный 10 2 3" xfId="226" xr:uid="{00000000-0005-0000-0000-000086000000}"/>
    <cellStyle name="Обычный 10 2 3 2" xfId="648" xr:uid="{00000000-0005-0000-0000-000087000000}"/>
    <cellStyle name="Обычный 10 2 4" xfId="330" xr:uid="{00000000-0005-0000-0000-000088000000}"/>
    <cellStyle name="Обычный 10 2 4 2" xfId="752" xr:uid="{00000000-0005-0000-0000-000089000000}"/>
    <cellStyle name="Обычный 10 2 5" xfId="434" xr:uid="{00000000-0005-0000-0000-00008A000000}"/>
    <cellStyle name="Обычный 10 2 5 2" xfId="856" xr:uid="{00000000-0005-0000-0000-00008B000000}"/>
    <cellStyle name="Обычный 10 2 6" xfId="543" xr:uid="{00000000-0005-0000-0000-00008C000000}"/>
    <cellStyle name="Обычный 10 2 7" xfId="976" xr:uid="{00000000-0005-0000-0000-00008D000000}"/>
    <cellStyle name="Обычный 10 2 8" xfId="1191" xr:uid="{00000000-0005-0000-0000-00008E000000}"/>
    <cellStyle name="Обычный 10 2 9" xfId="1337" xr:uid="{00000000-0005-0000-0000-00008F000000}"/>
    <cellStyle name="Обычный 10 3" xfId="73" xr:uid="{00000000-0005-0000-0000-000090000000}"/>
    <cellStyle name="Обычный 10 3 10" xfId="1444" xr:uid="{00000000-0005-0000-0000-000091000000}"/>
    <cellStyle name="Обычный 10 3 11" xfId="1553" xr:uid="{835BF465-512B-4F99-B6A1-51A7EE22DE27}"/>
    <cellStyle name="Обычный 10 3 12" xfId="1673" xr:uid="{54583189-1291-432F-9CD4-7ADB8E0C551A}"/>
    <cellStyle name="Обычный 10 3 13" xfId="1777" xr:uid="{A791A9A0-9829-4AC0-B510-8B2C6043AA11}"/>
    <cellStyle name="Обычный 10 3 14" xfId="2137" xr:uid="{68E40178-4CCC-4867-AA1E-324DA95F152D}"/>
    <cellStyle name="Обычный 10 3 2" xfId="174" xr:uid="{00000000-0005-0000-0000-000092000000}"/>
    <cellStyle name="Обычный 10 3 2 10" xfId="1604" xr:uid="{5DF418FE-44F8-4575-8008-91EB509F7F43}"/>
    <cellStyle name="Обычный 10 3 2 11" xfId="1723" xr:uid="{E076D3FC-AD11-49AB-8441-9A81339C6678}"/>
    <cellStyle name="Обычный 10 3 2 12" xfId="1828" xr:uid="{3D8E5D6D-D05F-43A9-9B60-B97C157607DA}"/>
    <cellStyle name="Обычный 10 3 2 13" xfId="2187" xr:uid="{B99275CD-1B86-49FA-B22B-E3EA2E6A1898}"/>
    <cellStyle name="Обычный 10 3 2 2" xfId="278" xr:uid="{00000000-0005-0000-0000-000093000000}"/>
    <cellStyle name="Обычный 10 3 2 2 2" xfId="700" xr:uid="{00000000-0005-0000-0000-000094000000}"/>
    <cellStyle name="Обычный 10 3 2 3" xfId="382" xr:uid="{00000000-0005-0000-0000-000095000000}"/>
    <cellStyle name="Обычный 10 3 2 3 2" xfId="804" xr:uid="{00000000-0005-0000-0000-000096000000}"/>
    <cellStyle name="Обычный 10 3 2 4" xfId="486" xr:uid="{00000000-0005-0000-0000-000097000000}"/>
    <cellStyle name="Обычный 10 3 2 4 2" xfId="908" xr:uid="{00000000-0005-0000-0000-000098000000}"/>
    <cellStyle name="Обычный 10 3 2 5" xfId="596" xr:uid="{00000000-0005-0000-0000-000099000000}"/>
    <cellStyle name="Обычный 10 3 2 6" xfId="1029" xr:uid="{00000000-0005-0000-0000-00009A000000}"/>
    <cellStyle name="Обычный 10 3 2 7" xfId="1243" xr:uid="{00000000-0005-0000-0000-00009B000000}"/>
    <cellStyle name="Обычный 10 3 2 8" xfId="1389" xr:uid="{00000000-0005-0000-0000-00009C000000}"/>
    <cellStyle name="Обычный 10 3 2 9" xfId="1495" xr:uid="{00000000-0005-0000-0000-00009D000000}"/>
    <cellStyle name="Обычный 10 3 3" xfId="227" xr:uid="{00000000-0005-0000-0000-00009E000000}"/>
    <cellStyle name="Обычный 10 3 3 2" xfId="649" xr:uid="{00000000-0005-0000-0000-00009F000000}"/>
    <cellStyle name="Обычный 10 3 4" xfId="331" xr:uid="{00000000-0005-0000-0000-0000A0000000}"/>
    <cellStyle name="Обычный 10 3 4 2" xfId="753" xr:uid="{00000000-0005-0000-0000-0000A1000000}"/>
    <cellStyle name="Обычный 10 3 5" xfId="435" xr:uid="{00000000-0005-0000-0000-0000A2000000}"/>
    <cellStyle name="Обычный 10 3 5 2" xfId="857" xr:uid="{00000000-0005-0000-0000-0000A3000000}"/>
    <cellStyle name="Обычный 10 3 6" xfId="544" xr:uid="{00000000-0005-0000-0000-0000A4000000}"/>
    <cellStyle name="Обычный 10 3 7" xfId="977" xr:uid="{00000000-0005-0000-0000-0000A5000000}"/>
    <cellStyle name="Обычный 10 3 8" xfId="1192" xr:uid="{00000000-0005-0000-0000-0000A6000000}"/>
    <cellStyle name="Обычный 10 3 9" xfId="1338" xr:uid="{00000000-0005-0000-0000-0000A7000000}"/>
    <cellStyle name="Обычный 10 4" xfId="2048" xr:uid="{9167512E-AC9E-4FCD-90CD-68C489C46BC8}"/>
    <cellStyle name="Обычный 10 5" xfId="2391" xr:uid="{6735CE5E-F628-467F-A46A-371C3406221E}"/>
    <cellStyle name="Обычный 11" xfId="1096" xr:uid="{00000000-0005-0000-0000-0000A8000000}"/>
    <cellStyle name="Обычный 11 2" xfId="2050" xr:uid="{A2B4333D-AD33-4A93-A9B6-B73853E43A99}"/>
    <cellStyle name="Обычный 11 3" xfId="2393" xr:uid="{50A682AC-8E42-4B1B-BBA8-F00AF20A3733}"/>
    <cellStyle name="Обычный 117" xfId="26" xr:uid="{00000000-0005-0000-0000-0000A9000000}"/>
    <cellStyle name="Обычный 117 2" xfId="1906" xr:uid="{49528F47-4476-4DBA-A114-B92B0978EAD5}"/>
    <cellStyle name="Обычный 117 3" xfId="2092" xr:uid="{49403E2C-53BA-4644-A480-E887FACF4CBC}"/>
    <cellStyle name="Обычный 12" xfId="1176" xr:uid="{00000000-0005-0000-0000-0000AA000000}"/>
    <cellStyle name="Обычный 12 2" xfId="74" xr:uid="{00000000-0005-0000-0000-0000AB000000}"/>
    <cellStyle name="Обычный 12 2 10" xfId="1445" xr:uid="{00000000-0005-0000-0000-0000AC000000}"/>
    <cellStyle name="Обычный 12 2 11" xfId="1554" xr:uid="{D3972792-4E74-494B-AEC0-6B18E55E54C8}"/>
    <cellStyle name="Обычный 12 2 12" xfId="1674" xr:uid="{0BBA698C-8269-4B66-A6A4-3C269B5C6EFC}"/>
    <cellStyle name="Обычный 12 2 13" xfId="1778" xr:uid="{821C39AA-BEB6-49D8-9D40-A4785186D968}"/>
    <cellStyle name="Обычный 12 2 14" xfId="2138" xr:uid="{7968AFCD-46F3-4CE7-9F50-33695A292DC9}"/>
    <cellStyle name="Обычный 12 2 2" xfId="175" xr:uid="{00000000-0005-0000-0000-0000AD000000}"/>
    <cellStyle name="Обычный 12 2 2 10" xfId="1605" xr:uid="{A3114AEE-4C73-4D09-8C5A-173396D9BE10}"/>
    <cellStyle name="Обычный 12 2 2 11" xfId="1724" xr:uid="{8DA03CD4-CAFD-4325-A11D-8DA3F7DBE20C}"/>
    <cellStyle name="Обычный 12 2 2 12" xfId="1829" xr:uid="{D8B58837-1235-4724-945C-72236A1E0BC2}"/>
    <cellStyle name="Обычный 12 2 2 13" xfId="2188" xr:uid="{AF5153ED-B4A0-48B0-9F6C-BA895E1EFC17}"/>
    <cellStyle name="Обычный 12 2 2 2" xfId="279" xr:uid="{00000000-0005-0000-0000-0000AE000000}"/>
    <cellStyle name="Обычный 12 2 2 2 2" xfId="701" xr:uid="{00000000-0005-0000-0000-0000AF000000}"/>
    <cellStyle name="Обычный 12 2 2 3" xfId="383" xr:uid="{00000000-0005-0000-0000-0000B0000000}"/>
    <cellStyle name="Обычный 12 2 2 3 2" xfId="805" xr:uid="{00000000-0005-0000-0000-0000B1000000}"/>
    <cellStyle name="Обычный 12 2 2 4" xfId="487" xr:uid="{00000000-0005-0000-0000-0000B2000000}"/>
    <cellStyle name="Обычный 12 2 2 4 2" xfId="909" xr:uid="{00000000-0005-0000-0000-0000B3000000}"/>
    <cellStyle name="Обычный 12 2 2 5" xfId="597" xr:uid="{00000000-0005-0000-0000-0000B4000000}"/>
    <cellStyle name="Обычный 12 2 2 6" xfId="1030" xr:uid="{00000000-0005-0000-0000-0000B5000000}"/>
    <cellStyle name="Обычный 12 2 2 7" xfId="1244" xr:uid="{00000000-0005-0000-0000-0000B6000000}"/>
    <cellStyle name="Обычный 12 2 2 8" xfId="1390" xr:uid="{00000000-0005-0000-0000-0000B7000000}"/>
    <cellStyle name="Обычный 12 2 2 9" xfId="1496" xr:uid="{00000000-0005-0000-0000-0000B8000000}"/>
    <cellStyle name="Обычный 12 2 3" xfId="228" xr:uid="{00000000-0005-0000-0000-0000B9000000}"/>
    <cellStyle name="Обычный 12 2 3 2" xfId="650" xr:uid="{00000000-0005-0000-0000-0000BA000000}"/>
    <cellStyle name="Обычный 12 2 4" xfId="332" xr:uid="{00000000-0005-0000-0000-0000BB000000}"/>
    <cellStyle name="Обычный 12 2 4 2" xfId="754" xr:uid="{00000000-0005-0000-0000-0000BC000000}"/>
    <cellStyle name="Обычный 12 2 5" xfId="436" xr:uid="{00000000-0005-0000-0000-0000BD000000}"/>
    <cellStyle name="Обычный 12 2 5 2" xfId="858" xr:uid="{00000000-0005-0000-0000-0000BE000000}"/>
    <cellStyle name="Обычный 12 2 6" xfId="545" xr:uid="{00000000-0005-0000-0000-0000BF000000}"/>
    <cellStyle name="Обычный 12 2 7" xfId="978" xr:uid="{00000000-0005-0000-0000-0000C0000000}"/>
    <cellStyle name="Обычный 12 2 8" xfId="1193" xr:uid="{00000000-0005-0000-0000-0000C1000000}"/>
    <cellStyle name="Обычный 12 2 9" xfId="1339" xr:uid="{00000000-0005-0000-0000-0000C2000000}"/>
    <cellStyle name="Обычный 12 3" xfId="2052" xr:uid="{F5AE7102-7687-48DE-BAE7-7D895E370821}"/>
    <cellStyle name="Обычный 12 4" xfId="2395" xr:uid="{3E6E856B-523F-46CE-8642-765E0BEBC7D2}"/>
    <cellStyle name="Обычный 13" xfId="1179" xr:uid="{00000000-0005-0000-0000-0000C3000000}"/>
    <cellStyle name="Обычный 13 2" xfId="75" xr:uid="{00000000-0005-0000-0000-0000C4000000}"/>
    <cellStyle name="Обычный 13 2 10" xfId="1446" xr:uid="{00000000-0005-0000-0000-0000C5000000}"/>
    <cellStyle name="Обычный 13 2 11" xfId="1555" xr:uid="{2F818FFA-F1B0-4B71-867B-A9C218C41BDB}"/>
    <cellStyle name="Обычный 13 2 12" xfId="1675" xr:uid="{97D5DFCC-3689-45B8-8AC2-6E2503C27E85}"/>
    <cellStyle name="Обычный 13 2 13" xfId="1779" xr:uid="{EEC159A5-DC85-41B2-B1F1-B6644E7013B8}"/>
    <cellStyle name="Обычный 13 2 14" xfId="2139" xr:uid="{D08AF27F-CCD4-49DB-8176-2D28932BD925}"/>
    <cellStyle name="Обычный 13 2 2" xfId="176" xr:uid="{00000000-0005-0000-0000-0000C6000000}"/>
    <cellStyle name="Обычный 13 2 2 10" xfId="1606" xr:uid="{1C5B65BB-1709-4329-814D-8CD30B1E4143}"/>
    <cellStyle name="Обычный 13 2 2 11" xfId="1725" xr:uid="{BB7FFBB0-A5FB-49C5-9771-D066C094064C}"/>
    <cellStyle name="Обычный 13 2 2 12" xfId="1830" xr:uid="{BF69CDAB-9604-45BA-A68F-6175E416C017}"/>
    <cellStyle name="Обычный 13 2 2 13" xfId="2189" xr:uid="{5D28B79F-BA06-46D8-8675-BA6F177170AD}"/>
    <cellStyle name="Обычный 13 2 2 2" xfId="280" xr:uid="{00000000-0005-0000-0000-0000C7000000}"/>
    <cellStyle name="Обычный 13 2 2 2 2" xfId="702" xr:uid="{00000000-0005-0000-0000-0000C8000000}"/>
    <cellStyle name="Обычный 13 2 2 3" xfId="384" xr:uid="{00000000-0005-0000-0000-0000C9000000}"/>
    <cellStyle name="Обычный 13 2 2 3 2" xfId="806" xr:uid="{00000000-0005-0000-0000-0000CA000000}"/>
    <cellStyle name="Обычный 13 2 2 4" xfId="488" xr:uid="{00000000-0005-0000-0000-0000CB000000}"/>
    <cellStyle name="Обычный 13 2 2 4 2" xfId="910" xr:uid="{00000000-0005-0000-0000-0000CC000000}"/>
    <cellStyle name="Обычный 13 2 2 5" xfId="598" xr:uid="{00000000-0005-0000-0000-0000CD000000}"/>
    <cellStyle name="Обычный 13 2 2 6" xfId="1031" xr:uid="{00000000-0005-0000-0000-0000CE000000}"/>
    <cellStyle name="Обычный 13 2 2 7" xfId="1245" xr:uid="{00000000-0005-0000-0000-0000CF000000}"/>
    <cellStyle name="Обычный 13 2 2 8" xfId="1391" xr:uid="{00000000-0005-0000-0000-0000D0000000}"/>
    <cellStyle name="Обычный 13 2 2 9" xfId="1497" xr:uid="{00000000-0005-0000-0000-0000D1000000}"/>
    <cellStyle name="Обычный 13 2 3" xfId="229" xr:uid="{00000000-0005-0000-0000-0000D2000000}"/>
    <cellStyle name="Обычный 13 2 3 2" xfId="651" xr:uid="{00000000-0005-0000-0000-0000D3000000}"/>
    <cellStyle name="Обычный 13 2 4" xfId="333" xr:uid="{00000000-0005-0000-0000-0000D4000000}"/>
    <cellStyle name="Обычный 13 2 4 2" xfId="755" xr:uid="{00000000-0005-0000-0000-0000D5000000}"/>
    <cellStyle name="Обычный 13 2 5" xfId="437" xr:uid="{00000000-0005-0000-0000-0000D6000000}"/>
    <cellStyle name="Обычный 13 2 5 2" xfId="859" xr:uid="{00000000-0005-0000-0000-0000D7000000}"/>
    <cellStyle name="Обычный 13 2 6" xfId="546" xr:uid="{00000000-0005-0000-0000-0000D8000000}"/>
    <cellStyle name="Обычный 13 2 7" xfId="979" xr:uid="{00000000-0005-0000-0000-0000D9000000}"/>
    <cellStyle name="Обычный 13 2 8" xfId="1194" xr:uid="{00000000-0005-0000-0000-0000DA000000}"/>
    <cellStyle name="Обычный 13 2 9" xfId="1340" xr:uid="{00000000-0005-0000-0000-0000DB000000}"/>
    <cellStyle name="Обычный 13 3" xfId="2062" xr:uid="{624D5555-3B5E-43C4-B1A5-E14561EC5C21}"/>
    <cellStyle name="Обычный 13 4" xfId="2404" xr:uid="{CD0A69E5-D97E-4CA0-BC84-931C35B78D48}"/>
    <cellStyle name="Обычный 14" xfId="1439" xr:uid="{00000000-0005-0000-0000-0000DC000000}"/>
    <cellStyle name="Обычный 14 2" xfId="76" xr:uid="{00000000-0005-0000-0000-0000DD000000}"/>
    <cellStyle name="Обычный 14 2 10" xfId="1447" xr:uid="{00000000-0005-0000-0000-0000DE000000}"/>
    <cellStyle name="Обычный 14 2 11" xfId="1556" xr:uid="{45CF8367-58FC-4EEC-93FF-9F1A98D2ADC2}"/>
    <cellStyle name="Обычный 14 2 12" xfId="1676" xr:uid="{95877BA7-E72E-44C6-9E3A-CE4E3787C25E}"/>
    <cellStyle name="Обычный 14 2 13" xfId="1780" xr:uid="{E392313C-9522-4762-9873-1565AE1DF42D}"/>
    <cellStyle name="Обычный 14 2 14" xfId="2140" xr:uid="{B3E5AD3B-07B6-4EB2-B88F-FB7756599CD5}"/>
    <cellStyle name="Обычный 14 2 2" xfId="177" xr:uid="{00000000-0005-0000-0000-0000DF000000}"/>
    <cellStyle name="Обычный 14 2 2 10" xfId="1607" xr:uid="{633E6DD2-2298-4A93-8F14-C5886D396678}"/>
    <cellStyle name="Обычный 14 2 2 11" xfId="1726" xr:uid="{24F21004-9C12-4807-955B-419E5ECA32DD}"/>
    <cellStyle name="Обычный 14 2 2 12" xfId="1831" xr:uid="{595A1D8F-E3A1-4767-91AC-958AA9B2B14A}"/>
    <cellStyle name="Обычный 14 2 2 13" xfId="2190" xr:uid="{3D8DCB84-43A4-40FA-91E4-CEBD6B3481CB}"/>
    <cellStyle name="Обычный 14 2 2 2" xfId="281" xr:uid="{00000000-0005-0000-0000-0000E0000000}"/>
    <cellStyle name="Обычный 14 2 2 2 2" xfId="703" xr:uid="{00000000-0005-0000-0000-0000E1000000}"/>
    <cellStyle name="Обычный 14 2 2 3" xfId="385" xr:uid="{00000000-0005-0000-0000-0000E2000000}"/>
    <cellStyle name="Обычный 14 2 2 3 2" xfId="807" xr:uid="{00000000-0005-0000-0000-0000E3000000}"/>
    <cellStyle name="Обычный 14 2 2 4" xfId="489" xr:uid="{00000000-0005-0000-0000-0000E4000000}"/>
    <cellStyle name="Обычный 14 2 2 4 2" xfId="911" xr:uid="{00000000-0005-0000-0000-0000E5000000}"/>
    <cellStyle name="Обычный 14 2 2 5" xfId="599" xr:uid="{00000000-0005-0000-0000-0000E6000000}"/>
    <cellStyle name="Обычный 14 2 2 6" xfId="1032" xr:uid="{00000000-0005-0000-0000-0000E7000000}"/>
    <cellStyle name="Обычный 14 2 2 7" xfId="1246" xr:uid="{00000000-0005-0000-0000-0000E8000000}"/>
    <cellStyle name="Обычный 14 2 2 8" xfId="1392" xr:uid="{00000000-0005-0000-0000-0000E9000000}"/>
    <cellStyle name="Обычный 14 2 2 9" xfId="1498" xr:uid="{00000000-0005-0000-0000-0000EA000000}"/>
    <cellStyle name="Обычный 14 2 3" xfId="230" xr:uid="{00000000-0005-0000-0000-0000EB000000}"/>
    <cellStyle name="Обычный 14 2 3 2" xfId="652" xr:uid="{00000000-0005-0000-0000-0000EC000000}"/>
    <cellStyle name="Обычный 14 2 4" xfId="334" xr:uid="{00000000-0005-0000-0000-0000ED000000}"/>
    <cellStyle name="Обычный 14 2 4 2" xfId="756" xr:uid="{00000000-0005-0000-0000-0000EE000000}"/>
    <cellStyle name="Обычный 14 2 5" xfId="438" xr:uid="{00000000-0005-0000-0000-0000EF000000}"/>
    <cellStyle name="Обычный 14 2 5 2" xfId="860" xr:uid="{00000000-0005-0000-0000-0000F0000000}"/>
    <cellStyle name="Обычный 14 2 6" xfId="547" xr:uid="{00000000-0005-0000-0000-0000F1000000}"/>
    <cellStyle name="Обычный 14 2 7" xfId="980" xr:uid="{00000000-0005-0000-0000-0000F2000000}"/>
    <cellStyle name="Обычный 14 2 8" xfId="1195" xr:uid="{00000000-0005-0000-0000-0000F3000000}"/>
    <cellStyle name="Обычный 14 2 9" xfId="1341" xr:uid="{00000000-0005-0000-0000-0000F4000000}"/>
    <cellStyle name="Обычный 14 3" xfId="2066" xr:uid="{D8000E39-E0BB-4292-A63C-1B28FD05A422}"/>
    <cellStyle name="Обычный 15" xfId="1545" xr:uid="{797EC952-765B-48EF-A245-EA66965EC8F3}"/>
    <cellStyle name="Обычный 15 2" xfId="77" xr:uid="{00000000-0005-0000-0000-0000F5000000}"/>
    <cellStyle name="Обычный 15 2 10" xfId="1448" xr:uid="{00000000-0005-0000-0000-0000F6000000}"/>
    <cellStyle name="Обычный 15 2 11" xfId="1557" xr:uid="{01E51E63-6023-4AB0-AD4A-1E9B126B2EFB}"/>
    <cellStyle name="Обычный 15 2 12" xfId="1677" xr:uid="{D55CF1B3-AE92-4DA5-BDE3-197093F38F52}"/>
    <cellStyle name="Обычный 15 2 13" xfId="1781" xr:uid="{B8B627D9-BA68-468B-89EC-3B4FEBD0CF62}"/>
    <cellStyle name="Обычный 15 2 14" xfId="2141" xr:uid="{C0244B72-A859-45F2-9FC3-82900802831F}"/>
    <cellStyle name="Обычный 15 2 2" xfId="178" xr:uid="{00000000-0005-0000-0000-0000F7000000}"/>
    <cellStyle name="Обычный 15 2 2 10" xfId="1608" xr:uid="{5F5223E3-0C74-49B5-96E7-E632D5F75419}"/>
    <cellStyle name="Обычный 15 2 2 11" xfId="1727" xr:uid="{52B84C7C-0A3F-4D5A-A739-DF73ED4123A2}"/>
    <cellStyle name="Обычный 15 2 2 12" xfId="1832" xr:uid="{AD9DF304-4761-4496-9A06-C5F976F70BD0}"/>
    <cellStyle name="Обычный 15 2 2 13" xfId="2191" xr:uid="{A008030B-6EC8-40C3-A725-95B2C25CA735}"/>
    <cellStyle name="Обычный 15 2 2 2" xfId="282" xr:uid="{00000000-0005-0000-0000-0000F8000000}"/>
    <cellStyle name="Обычный 15 2 2 2 2" xfId="704" xr:uid="{00000000-0005-0000-0000-0000F9000000}"/>
    <cellStyle name="Обычный 15 2 2 3" xfId="386" xr:uid="{00000000-0005-0000-0000-0000FA000000}"/>
    <cellStyle name="Обычный 15 2 2 3 2" xfId="808" xr:uid="{00000000-0005-0000-0000-0000FB000000}"/>
    <cellStyle name="Обычный 15 2 2 4" xfId="490" xr:uid="{00000000-0005-0000-0000-0000FC000000}"/>
    <cellStyle name="Обычный 15 2 2 4 2" xfId="912" xr:uid="{00000000-0005-0000-0000-0000FD000000}"/>
    <cellStyle name="Обычный 15 2 2 5" xfId="600" xr:uid="{00000000-0005-0000-0000-0000FE000000}"/>
    <cellStyle name="Обычный 15 2 2 6" xfId="1033" xr:uid="{00000000-0005-0000-0000-0000FF000000}"/>
    <cellStyle name="Обычный 15 2 2 7" xfId="1247" xr:uid="{00000000-0005-0000-0000-000000010000}"/>
    <cellStyle name="Обычный 15 2 2 8" xfId="1393" xr:uid="{00000000-0005-0000-0000-000001010000}"/>
    <cellStyle name="Обычный 15 2 2 9" xfId="1499" xr:uid="{00000000-0005-0000-0000-000002010000}"/>
    <cellStyle name="Обычный 15 2 3" xfId="231" xr:uid="{00000000-0005-0000-0000-000003010000}"/>
    <cellStyle name="Обычный 15 2 3 2" xfId="653" xr:uid="{00000000-0005-0000-0000-000004010000}"/>
    <cellStyle name="Обычный 15 2 4" xfId="335" xr:uid="{00000000-0005-0000-0000-000005010000}"/>
    <cellStyle name="Обычный 15 2 4 2" xfId="757" xr:uid="{00000000-0005-0000-0000-000006010000}"/>
    <cellStyle name="Обычный 15 2 5" xfId="439" xr:uid="{00000000-0005-0000-0000-000007010000}"/>
    <cellStyle name="Обычный 15 2 5 2" xfId="861" xr:uid="{00000000-0005-0000-0000-000008010000}"/>
    <cellStyle name="Обычный 15 2 6" xfId="548" xr:uid="{00000000-0005-0000-0000-000009010000}"/>
    <cellStyle name="Обычный 15 2 7" xfId="981" xr:uid="{00000000-0005-0000-0000-00000A010000}"/>
    <cellStyle name="Обычный 15 2 8" xfId="1196" xr:uid="{00000000-0005-0000-0000-00000B010000}"/>
    <cellStyle name="Обычный 15 2 9" xfId="1342" xr:uid="{00000000-0005-0000-0000-00000C010000}"/>
    <cellStyle name="Обычный 15 3" xfId="2067" xr:uid="{FE1726C0-799B-4837-9F2C-B10648FB635D}"/>
    <cellStyle name="Обычный 15 4" xfId="2407" xr:uid="{83DC7F1B-3D65-449E-88C2-F8FBD9CE1CA2}"/>
    <cellStyle name="Обычный 16" xfId="1654" xr:uid="{38D511E9-F2CF-46A6-BA23-77AD55C523F5}"/>
    <cellStyle name="Обычный 16 2" xfId="78" xr:uid="{00000000-0005-0000-0000-00000D010000}"/>
    <cellStyle name="Обычный 16 2 10" xfId="1449" xr:uid="{00000000-0005-0000-0000-00000E010000}"/>
    <cellStyle name="Обычный 16 2 11" xfId="1558" xr:uid="{7C83E0DC-1D30-493A-A60A-64CDDA56C358}"/>
    <cellStyle name="Обычный 16 2 12" xfId="1678" xr:uid="{83E9F4EE-F17E-446F-8946-6000B0A02AF9}"/>
    <cellStyle name="Обычный 16 2 13" xfId="1782" xr:uid="{0582CF41-1957-4CD1-91E1-7CA8CE8742D8}"/>
    <cellStyle name="Обычный 16 2 14" xfId="2142" xr:uid="{2746A845-AB77-4538-985C-057268A56903}"/>
    <cellStyle name="Обычный 16 2 2" xfId="179" xr:uid="{00000000-0005-0000-0000-00000F010000}"/>
    <cellStyle name="Обычный 16 2 2 10" xfId="1609" xr:uid="{76C3BC28-91B0-4FA8-92AF-E8174D8100C0}"/>
    <cellStyle name="Обычный 16 2 2 11" xfId="1728" xr:uid="{9A32D3F9-8483-4B31-9EE3-06948802F810}"/>
    <cellStyle name="Обычный 16 2 2 12" xfId="1833" xr:uid="{0F4C11F6-8B8B-4A94-A222-77D383D48C43}"/>
    <cellStyle name="Обычный 16 2 2 13" xfId="2192" xr:uid="{2027764F-DBA0-4953-B4BE-44BF02D5514C}"/>
    <cellStyle name="Обычный 16 2 2 2" xfId="283" xr:uid="{00000000-0005-0000-0000-000010010000}"/>
    <cellStyle name="Обычный 16 2 2 2 2" xfId="705" xr:uid="{00000000-0005-0000-0000-000011010000}"/>
    <cellStyle name="Обычный 16 2 2 3" xfId="387" xr:uid="{00000000-0005-0000-0000-000012010000}"/>
    <cellStyle name="Обычный 16 2 2 3 2" xfId="809" xr:uid="{00000000-0005-0000-0000-000013010000}"/>
    <cellStyle name="Обычный 16 2 2 4" xfId="491" xr:uid="{00000000-0005-0000-0000-000014010000}"/>
    <cellStyle name="Обычный 16 2 2 4 2" xfId="913" xr:uid="{00000000-0005-0000-0000-000015010000}"/>
    <cellStyle name="Обычный 16 2 2 5" xfId="601" xr:uid="{00000000-0005-0000-0000-000016010000}"/>
    <cellStyle name="Обычный 16 2 2 6" xfId="1034" xr:uid="{00000000-0005-0000-0000-000017010000}"/>
    <cellStyle name="Обычный 16 2 2 7" xfId="1248" xr:uid="{00000000-0005-0000-0000-000018010000}"/>
    <cellStyle name="Обычный 16 2 2 8" xfId="1394" xr:uid="{00000000-0005-0000-0000-000019010000}"/>
    <cellStyle name="Обычный 16 2 2 9" xfId="1500" xr:uid="{00000000-0005-0000-0000-00001A010000}"/>
    <cellStyle name="Обычный 16 2 3" xfId="232" xr:uid="{00000000-0005-0000-0000-00001B010000}"/>
    <cellStyle name="Обычный 16 2 3 2" xfId="654" xr:uid="{00000000-0005-0000-0000-00001C010000}"/>
    <cellStyle name="Обычный 16 2 4" xfId="336" xr:uid="{00000000-0005-0000-0000-00001D010000}"/>
    <cellStyle name="Обычный 16 2 4 2" xfId="758" xr:uid="{00000000-0005-0000-0000-00001E010000}"/>
    <cellStyle name="Обычный 16 2 5" xfId="440" xr:uid="{00000000-0005-0000-0000-00001F010000}"/>
    <cellStyle name="Обычный 16 2 5 2" xfId="862" xr:uid="{00000000-0005-0000-0000-000020010000}"/>
    <cellStyle name="Обычный 16 2 6" xfId="549" xr:uid="{00000000-0005-0000-0000-000021010000}"/>
    <cellStyle name="Обычный 16 2 7" xfId="982" xr:uid="{00000000-0005-0000-0000-000022010000}"/>
    <cellStyle name="Обычный 16 2 8" xfId="1197" xr:uid="{00000000-0005-0000-0000-000023010000}"/>
    <cellStyle name="Обычный 16 2 9" xfId="1343" xr:uid="{00000000-0005-0000-0000-000024010000}"/>
    <cellStyle name="Обычный 16 3" xfId="2070" xr:uid="{42104DE7-EB2E-41B4-B456-BC07067C4FED}"/>
    <cellStyle name="Обычный 17" xfId="1773" xr:uid="{C52D9534-80D5-4208-9551-F66B5412B590}"/>
    <cellStyle name="Обычный 17 2" xfId="79" xr:uid="{00000000-0005-0000-0000-000025010000}"/>
    <cellStyle name="Обычный 17 2 10" xfId="1450" xr:uid="{00000000-0005-0000-0000-000026010000}"/>
    <cellStyle name="Обычный 17 2 11" xfId="1559" xr:uid="{2E0F017A-5150-4C6D-9495-D7E91D27258F}"/>
    <cellStyle name="Обычный 17 2 12" xfId="1679" xr:uid="{0E94DE06-717A-496D-B9A1-EC02DD6766C4}"/>
    <cellStyle name="Обычный 17 2 13" xfId="1783" xr:uid="{A1757BC4-EDAA-4DF1-B849-CBE2DCD7B617}"/>
    <cellStyle name="Обычный 17 2 14" xfId="2143" xr:uid="{3BB6DFCF-2338-49F7-9EB8-D55A8B966733}"/>
    <cellStyle name="Обычный 17 2 2" xfId="180" xr:uid="{00000000-0005-0000-0000-000027010000}"/>
    <cellStyle name="Обычный 17 2 2 10" xfId="1610" xr:uid="{C234DA5E-5B5A-4AD3-AE9E-565EC6CDDA39}"/>
    <cellStyle name="Обычный 17 2 2 11" xfId="1729" xr:uid="{906B006F-4D6D-4D30-8626-962A31E0A68C}"/>
    <cellStyle name="Обычный 17 2 2 12" xfId="1834" xr:uid="{34ED5E02-FFED-4EED-A22C-6C31E323382F}"/>
    <cellStyle name="Обычный 17 2 2 13" xfId="2193" xr:uid="{83DE890D-B448-4417-AFF7-984CBFCF623F}"/>
    <cellStyle name="Обычный 17 2 2 2" xfId="284" xr:uid="{00000000-0005-0000-0000-000028010000}"/>
    <cellStyle name="Обычный 17 2 2 2 2" xfId="706" xr:uid="{00000000-0005-0000-0000-000029010000}"/>
    <cellStyle name="Обычный 17 2 2 3" xfId="388" xr:uid="{00000000-0005-0000-0000-00002A010000}"/>
    <cellStyle name="Обычный 17 2 2 3 2" xfId="810" xr:uid="{00000000-0005-0000-0000-00002B010000}"/>
    <cellStyle name="Обычный 17 2 2 4" xfId="492" xr:uid="{00000000-0005-0000-0000-00002C010000}"/>
    <cellStyle name="Обычный 17 2 2 4 2" xfId="914" xr:uid="{00000000-0005-0000-0000-00002D010000}"/>
    <cellStyle name="Обычный 17 2 2 5" xfId="602" xr:uid="{00000000-0005-0000-0000-00002E010000}"/>
    <cellStyle name="Обычный 17 2 2 6" xfId="1035" xr:uid="{00000000-0005-0000-0000-00002F010000}"/>
    <cellStyle name="Обычный 17 2 2 7" xfId="1249" xr:uid="{00000000-0005-0000-0000-000030010000}"/>
    <cellStyle name="Обычный 17 2 2 8" xfId="1395" xr:uid="{00000000-0005-0000-0000-000031010000}"/>
    <cellStyle name="Обычный 17 2 2 9" xfId="1501" xr:uid="{00000000-0005-0000-0000-000032010000}"/>
    <cellStyle name="Обычный 17 2 3" xfId="233" xr:uid="{00000000-0005-0000-0000-000033010000}"/>
    <cellStyle name="Обычный 17 2 3 2" xfId="655" xr:uid="{00000000-0005-0000-0000-000034010000}"/>
    <cellStyle name="Обычный 17 2 4" xfId="337" xr:uid="{00000000-0005-0000-0000-000035010000}"/>
    <cellStyle name="Обычный 17 2 4 2" xfId="759" xr:uid="{00000000-0005-0000-0000-000036010000}"/>
    <cellStyle name="Обычный 17 2 5" xfId="441" xr:uid="{00000000-0005-0000-0000-000037010000}"/>
    <cellStyle name="Обычный 17 2 5 2" xfId="863" xr:uid="{00000000-0005-0000-0000-000038010000}"/>
    <cellStyle name="Обычный 17 2 6" xfId="550" xr:uid="{00000000-0005-0000-0000-000039010000}"/>
    <cellStyle name="Обычный 17 2 7" xfId="983" xr:uid="{00000000-0005-0000-0000-00003A010000}"/>
    <cellStyle name="Обычный 17 2 8" xfId="1198" xr:uid="{00000000-0005-0000-0000-00003B010000}"/>
    <cellStyle name="Обычный 17 2 9" xfId="1344" xr:uid="{00000000-0005-0000-0000-00003C010000}"/>
    <cellStyle name="Обычный 17 3" xfId="2088" xr:uid="{0D107DD8-A55F-4777-8F39-2231FF876CB4}"/>
    <cellStyle name="Обычный 17 4" xfId="2417" xr:uid="{038082CD-206F-4331-8A58-D0FC5620EDE8}"/>
    <cellStyle name="Обычный 18" xfId="2105" xr:uid="{847BC176-F3B0-4648-A37A-71B7950611CF}"/>
    <cellStyle name="Обычный 19" xfId="2111" xr:uid="{A15B9FF5-2927-4FE5-919F-8C509702EB02}"/>
    <cellStyle name="Обычный 19 2" xfId="80" xr:uid="{00000000-0005-0000-0000-00003D010000}"/>
    <cellStyle name="Обычный 19 2 10" xfId="1451" xr:uid="{00000000-0005-0000-0000-00003E010000}"/>
    <cellStyle name="Обычный 19 2 11" xfId="1560" xr:uid="{18735462-EE51-4F1A-9197-B4CEAA089030}"/>
    <cellStyle name="Обычный 19 2 12" xfId="1680" xr:uid="{CE8FD266-54E0-4A18-A704-D93985682C9D}"/>
    <cellStyle name="Обычный 19 2 13" xfId="1784" xr:uid="{03678354-0083-4556-8BB5-E4B73D067700}"/>
    <cellStyle name="Обычный 19 2 14" xfId="2144" xr:uid="{41E9EE83-CC93-4E5B-9FE6-E3D2D928286E}"/>
    <cellStyle name="Обычный 19 2 2" xfId="181" xr:uid="{00000000-0005-0000-0000-00003F010000}"/>
    <cellStyle name="Обычный 19 2 2 10" xfId="1611" xr:uid="{0BC6F6D1-0A9C-4CD6-A427-C2B553CF6450}"/>
    <cellStyle name="Обычный 19 2 2 11" xfId="1730" xr:uid="{3A53924D-EEA7-45F4-A56C-A07A6BE5F093}"/>
    <cellStyle name="Обычный 19 2 2 12" xfId="1835" xr:uid="{6C7E5600-DE3D-42DA-ADC4-5F5B35672E04}"/>
    <cellStyle name="Обычный 19 2 2 13" xfId="2194" xr:uid="{F5640541-E136-44CE-9513-1064A05DA44B}"/>
    <cellStyle name="Обычный 19 2 2 2" xfId="285" xr:uid="{00000000-0005-0000-0000-000040010000}"/>
    <cellStyle name="Обычный 19 2 2 2 2" xfId="707" xr:uid="{00000000-0005-0000-0000-000041010000}"/>
    <cellStyle name="Обычный 19 2 2 3" xfId="389" xr:uid="{00000000-0005-0000-0000-000042010000}"/>
    <cellStyle name="Обычный 19 2 2 3 2" xfId="811" xr:uid="{00000000-0005-0000-0000-000043010000}"/>
    <cellStyle name="Обычный 19 2 2 4" xfId="493" xr:uid="{00000000-0005-0000-0000-000044010000}"/>
    <cellStyle name="Обычный 19 2 2 4 2" xfId="915" xr:uid="{00000000-0005-0000-0000-000045010000}"/>
    <cellStyle name="Обычный 19 2 2 5" xfId="603" xr:uid="{00000000-0005-0000-0000-000046010000}"/>
    <cellStyle name="Обычный 19 2 2 6" xfId="1036" xr:uid="{00000000-0005-0000-0000-000047010000}"/>
    <cellStyle name="Обычный 19 2 2 7" xfId="1250" xr:uid="{00000000-0005-0000-0000-000048010000}"/>
    <cellStyle name="Обычный 19 2 2 8" xfId="1396" xr:uid="{00000000-0005-0000-0000-000049010000}"/>
    <cellStyle name="Обычный 19 2 2 9" xfId="1502" xr:uid="{00000000-0005-0000-0000-00004A010000}"/>
    <cellStyle name="Обычный 19 2 3" xfId="234" xr:uid="{00000000-0005-0000-0000-00004B010000}"/>
    <cellStyle name="Обычный 19 2 3 2" xfId="656" xr:uid="{00000000-0005-0000-0000-00004C010000}"/>
    <cellStyle name="Обычный 19 2 4" xfId="338" xr:uid="{00000000-0005-0000-0000-00004D010000}"/>
    <cellStyle name="Обычный 19 2 4 2" xfId="760" xr:uid="{00000000-0005-0000-0000-00004E010000}"/>
    <cellStyle name="Обычный 19 2 5" xfId="442" xr:uid="{00000000-0005-0000-0000-00004F010000}"/>
    <cellStyle name="Обычный 19 2 5 2" xfId="864" xr:uid="{00000000-0005-0000-0000-000050010000}"/>
    <cellStyle name="Обычный 19 2 6" xfId="551" xr:uid="{00000000-0005-0000-0000-000051010000}"/>
    <cellStyle name="Обычный 19 2 7" xfId="984" xr:uid="{00000000-0005-0000-0000-000052010000}"/>
    <cellStyle name="Обычный 19 2 8" xfId="1199" xr:uid="{00000000-0005-0000-0000-000053010000}"/>
    <cellStyle name="Обычный 19 2 9" xfId="1345" xr:uid="{00000000-0005-0000-0000-000054010000}"/>
    <cellStyle name="Обычный 19 3" xfId="2426" xr:uid="{EEEBCBBA-6CB2-4A71-8606-082528126029}"/>
    <cellStyle name="Обычный 2" xfId="1" xr:uid="{00000000-0005-0000-0000-000055010000}"/>
    <cellStyle name="Обычный 2 10" xfId="81" xr:uid="{00000000-0005-0000-0000-000056010000}"/>
    <cellStyle name="Обычный 2 11" xfId="82" xr:uid="{00000000-0005-0000-0000-000057010000}"/>
    <cellStyle name="Обычный 2 12" xfId="967" xr:uid="{00000000-0005-0000-0000-000058010000}"/>
    <cellStyle name="Обычный 2 13" xfId="1106" xr:uid="{00000000-0005-0000-0000-000059010000}"/>
    <cellStyle name="Обычный 2 14" xfId="1181" xr:uid="{00000000-0005-0000-0000-00005A010000}"/>
    <cellStyle name="Обычный 2 15" xfId="1878" xr:uid="{7D636F47-EC1E-40F0-AB89-EF0182A92BF4}"/>
    <cellStyle name="Обычный 2 16" xfId="2123" xr:uid="{B4AD220A-6260-42B7-A1B0-28A74C977A3E}"/>
    <cellStyle name="Обычный 2 19" xfId="1138" xr:uid="{00000000-0005-0000-0000-00005B010000}"/>
    <cellStyle name="Обычный 2 2" xfId="5" xr:uid="{00000000-0005-0000-0000-00005C010000}"/>
    <cellStyle name="Обычный 2 2 10" xfId="2124" xr:uid="{1510C1CD-B8E0-439F-99D4-07C1B039CA4D}"/>
    <cellStyle name="Обычный 2 2 11" xfId="2448" xr:uid="{A46BBACB-5203-4B77-AE2B-72FECB11D782}"/>
    <cellStyle name="Обычный 2 2 2" xfId="84" xr:uid="{00000000-0005-0000-0000-00005D010000}"/>
    <cellStyle name="Обычный 2 2 2 10" xfId="85" xr:uid="{00000000-0005-0000-0000-00005E010000}"/>
    <cellStyle name="Обычный 2 2 2 10 10" xfId="1452" xr:uid="{00000000-0005-0000-0000-00005F010000}"/>
    <cellStyle name="Обычный 2 2 2 10 11" xfId="1561" xr:uid="{57393EE8-7C21-4A30-87D2-37880054D028}"/>
    <cellStyle name="Обычный 2 2 2 10 12" xfId="1681" xr:uid="{A5E7678D-4DB3-4E1F-BC5A-51FEFD4AD183}"/>
    <cellStyle name="Обычный 2 2 2 10 13" xfId="1785" xr:uid="{1FA52476-C491-4DBB-BBE6-58215E1EC466}"/>
    <cellStyle name="Обычный 2 2 2 10 14" xfId="2145" xr:uid="{12151502-6967-4F89-A717-4CAED203F090}"/>
    <cellStyle name="Обычный 2 2 2 10 2" xfId="182" xr:uid="{00000000-0005-0000-0000-000060010000}"/>
    <cellStyle name="Обычный 2 2 2 10 2 10" xfId="1612" xr:uid="{441986DD-BEC7-4621-ADAF-5AE08C9E1B7D}"/>
    <cellStyle name="Обычный 2 2 2 10 2 11" xfId="1731" xr:uid="{96DE40AF-4FBA-4532-951B-462469AED283}"/>
    <cellStyle name="Обычный 2 2 2 10 2 12" xfId="1836" xr:uid="{7F808B7A-E823-41E2-9CC2-EBC2A88A6DDB}"/>
    <cellStyle name="Обычный 2 2 2 10 2 13" xfId="2195" xr:uid="{9DDA581E-8465-4E72-B6FA-4A88FBD29BD2}"/>
    <cellStyle name="Обычный 2 2 2 10 2 2" xfId="286" xr:uid="{00000000-0005-0000-0000-000061010000}"/>
    <cellStyle name="Обычный 2 2 2 10 2 2 2" xfId="708" xr:uid="{00000000-0005-0000-0000-000062010000}"/>
    <cellStyle name="Обычный 2 2 2 10 2 3" xfId="390" xr:uid="{00000000-0005-0000-0000-000063010000}"/>
    <cellStyle name="Обычный 2 2 2 10 2 3 2" xfId="812" xr:uid="{00000000-0005-0000-0000-000064010000}"/>
    <cellStyle name="Обычный 2 2 2 10 2 4" xfId="494" xr:uid="{00000000-0005-0000-0000-000065010000}"/>
    <cellStyle name="Обычный 2 2 2 10 2 4 2" xfId="916" xr:uid="{00000000-0005-0000-0000-000066010000}"/>
    <cellStyle name="Обычный 2 2 2 10 2 5" xfId="604" xr:uid="{00000000-0005-0000-0000-000067010000}"/>
    <cellStyle name="Обычный 2 2 2 10 2 6" xfId="1037" xr:uid="{00000000-0005-0000-0000-000068010000}"/>
    <cellStyle name="Обычный 2 2 2 10 2 7" xfId="1251" xr:uid="{00000000-0005-0000-0000-000069010000}"/>
    <cellStyle name="Обычный 2 2 2 10 2 8" xfId="1397" xr:uid="{00000000-0005-0000-0000-00006A010000}"/>
    <cellStyle name="Обычный 2 2 2 10 2 9" xfId="1503" xr:uid="{00000000-0005-0000-0000-00006B010000}"/>
    <cellStyle name="Обычный 2 2 2 10 3" xfId="235" xr:uid="{00000000-0005-0000-0000-00006C010000}"/>
    <cellStyle name="Обычный 2 2 2 10 3 2" xfId="657" xr:uid="{00000000-0005-0000-0000-00006D010000}"/>
    <cellStyle name="Обычный 2 2 2 10 4" xfId="339" xr:uid="{00000000-0005-0000-0000-00006E010000}"/>
    <cellStyle name="Обычный 2 2 2 10 4 2" xfId="761" xr:uid="{00000000-0005-0000-0000-00006F010000}"/>
    <cellStyle name="Обычный 2 2 2 10 5" xfId="443" xr:uid="{00000000-0005-0000-0000-000070010000}"/>
    <cellStyle name="Обычный 2 2 2 10 5 2" xfId="865" xr:uid="{00000000-0005-0000-0000-000071010000}"/>
    <cellStyle name="Обычный 2 2 2 10 6" xfId="552" xr:uid="{00000000-0005-0000-0000-000072010000}"/>
    <cellStyle name="Обычный 2 2 2 10 7" xfId="985" xr:uid="{00000000-0005-0000-0000-000073010000}"/>
    <cellStyle name="Обычный 2 2 2 10 8" xfId="1200" xr:uid="{00000000-0005-0000-0000-000074010000}"/>
    <cellStyle name="Обычный 2 2 2 10 9" xfId="1346" xr:uid="{00000000-0005-0000-0000-000075010000}"/>
    <cellStyle name="Обычный 2 2 2 8" xfId="86" xr:uid="{00000000-0005-0000-0000-000076010000}"/>
    <cellStyle name="Обычный 2 2 2 8 10" xfId="1453" xr:uid="{00000000-0005-0000-0000-000077010000}"/>
    <cellStyle name="Обычный 2 2 2 8 11" xfId="1562" xr:uid="{522E8872-64F5-4882-A76D-DFB8086B65CB}"/>
    <cellStyle name="Обычный 2 2 2 8 12" xfId="1682" xr:uid="{D4CC7BA4-37BB-4B05-ABC1-4C75BE328C9C}"/>
    <cellStyle name="Обычный 2 2 2 8 13" xfId="1786" xr:uid="{BE43FC84-E068-417C-B2FF-863F22A7849D}"/>
    <cellStyle name="Обычный 2 2 2 8 14" xfId="2146" xr:uid="{6BFBBD36-4990-4EF7-9069-FDEDD9C0FD15}"/>
    <cellStyle name="Обычный 2 2 2 8 2" xfId="183" xr:uid="{00000000-0005-0000-0000-000078010000}"/>
    <cellStyle name="Обычный 2 2 2 8 2 10" xfId="1613" xr:uid="{685F674C-43B0-4385-B4FD-8B8B613254BE}"/>
    <cellStyle name="Обычный 2 2 2 8 2 11" xfId="1732" xr:uid="{2FB19C13-3062-4F4B-A1D1-C59DC510AF0C}"/>
    <cellStyle name="Обычный 2 2 2 8 2 12" xfId="1837" xr:uid="{D9C495F6-B714-4494-BA52-3E8AD70661CB}"/>
    <cellStyle name="Обычный 2 2 2 8 2 13" xfId="2196" xr:uid="{29655799-0B6B-4F82-B55E-F10718AF3F10}"/>
    <cellStyle name="Обычный 2 2 2 8 2 2" xfId="287" xr:uid="{00000000-0005-0000-0000-000079010000}"/>
    <cellStyle name="Обычный 2 2 2 8 2 2 2" xfId="709" xr:uid="{00000000-0005-0000-0000-00007A010000}"/>
    <cellStyle name="Обычный 2 2 2 8 2 3" xfId="391" xr:uid="{00000000-0005-0000-0000-00007B010000}"/>
    <cellStyle name="Обычный 2 2 2 8 2 3 2" xfId="813" xr:uid="{00000000-0005-0000-0000-00007C010000}"/>
    <cellStyle name="Обычный 2 2 2 8 2 4" xfId="495" xr:uid="{00000000-0005-0000-0000-00007D010000}"/>
    <cellStyle name="Обычный 2 2 2 8 2 4 2" xfId="917" xr:uid="{00000000-0005-0000-0000-00007E010000}"/>
    <cellStyle name="Обычный 2 2 2 8 2 5" xfId="605" xr:uid="{00000000-0005-0000-0000-00007F010000}"/>
    <cellStyle name="Обычный 2 2 2 8 2 6" xfId="1038" xr:uid="{00000000-0005-0000-0000-000080010000}"/>
    <cellStyle name="Обычный 2 2 2 8 2 7" xfId="1252" xr:uid="{00000000-0005-0000-0000-000081010000}"/>
    <cellStyle name="Обычный 2 2 2 8 2 8" xfId="1398" xr:uid="{00000000-0005-0000-0000-000082010000}"/>
    <cellStyle name="Обычный 2 2 2 8 2 9" xfId="1504" xr:uid="{00000000-0005-0000-0000-000083010000}"/>
    <cellStyle name="Обычный 2 2 2 8 3" xfId="236" xr:uid="{00000000-0005-0000-0000-000084010000}"/>
    <cellStyle name="Обычный 2 2 2 8 3 2" xfId="658" xr:uid="{00000000-0005-0000-0000-000085010000}"/>
    <cellStyle name="Обычный 2 2 2 8 4" xfId="340" xr:uid="{00000000-0005-0000-0000-000086010000}"/>
    <cellStyle name="Обычный 2 2 2 8 4 2" xfId="762" xr:uid="{00000000-0005-0000-0000-000087010000}"/>
    <cellStyle name="Обычный 2 2 2 8 5" xfId="444" xr:uid="{00000000-0005-0000-0000-000088010000}"/>
    <cellStyle name="Обычный 2 2 2 8 5 2" xfId="866" xr:uid="{00000000-0005-0000-0000-000089010000}"/>
    <cellStyle name="Обычный 2 2 2 8 6" xfId="553" xr:uid="{00000000-0005-0000-0000-00008A010000}"/>
    <cellStyle name="Обычный 2 2 2 8 7" xfId="986" xr:uid="{00000000-0005-0000-0000-00008B010000}"/>
    <cellStyle name="Обычный 2 2 2 8 8" xfId="1201" xr:uid="{00000000-0005-0000-0000-00008C010000}"/>
    <cellStyle name="Обычный 2 2 2 8 9" xfId="1347" xr:uid="{00000000-0005-0000-0000-00008D010000}"/>
    <cellStyle name="Обычный 2 2 3" xfId="83" xr:uid="{00000000-0005-0000-0000-00008E010000}"/>
    <cellStyle name="Обычный 2 2 3 2" xfId="2077" xr:uid="{E96CEF85-5CAE-4133-8344-E8AC6096975B}"/>
    <cellStyle name="Обычный 2 2 3 3" xfId="2411" xr:uid="{8597EC03-1CE8-465C-8896-7EA0CB7C744B}"/>
    <cellStyle name="Обычный 2 2 4" xfId="968" xr:uid="{00000000-0005-0000-0000-00008F010000}"/>
    <cellStyle name="Обычный 2 2 5" xfId="1107" xr:uid="{00000000-0005-0000-0000-000090010000}"/>
    <cellStyle name="Обычный 2 2 6" xfId="1161" xr:uid="{00000000-0005-0000-0000-000091010000}"/>
    <cellStyle name="Обычный 2 2 7" xfId="1182" xr:uid="{00000000-0005-0000-0000-000092010000}"/>
    <cellStyle name="Обычный 2 2 8" xfId="1303" xr:uid="{00000000-0005-0000-0000-000093010000}"/>
    <cellStyle name="Обычный 2 2 9" xfId="1656" xr:uid="{68EC7886-695B-4667-A663-5114BEDF99FE}"/>
    <cellStyle name="Обычный 2 3" xfId="14" xr:uid="{00000000-0005-0000-0000-000094010000}"/>
    <cellStyle name="Обычный 2 3 10" xfId="433" xr:uid="{00000000-0005-0000-0000-000095010000}"/>
    <cellStyle name="Обычный 2 3 10 2" xfId="855" xr:uid="{00000000-0005-0000-0000-000096010000}"/>
    <cellStyle name="Обычный 2 3 11" xfId="28" xr:uid="{00000000-0005-0000-0000-000097010000}"/>
    <cellStyle name="Обычный 2 3 12" xfId="538" xr:uid="{00000000-0005-0000-0000-000098010000}"/>
    <cellStyle name="Обычный 2 3 13" xfId="971" xr:uid="{00000000-0005-0000-0000-000099010000}"/>
    <cellStyle name="Обычный 2 3 14" xfId="1087" xr:uid="{00000000-0005-0000-0000-00009A010000}"/>
    <cellStyle name="Обычный 2 3 15" xfId="1108" xr:uid="{00000000-0005-0000-0000-00009B010000}"/>
    <cellStyle name="Обычный 2 3 16" xfId="1133" xr:uid="{00000000-0005-0000-0000-00009C010000}"/>
    <cellStyle name="Обычный 2 3 17" xfId="1162" xr:uid="{00000000-0005-0000-0000-00009D010000}"/>
    <cellStyle name="Обычный 2 3 18" xfId="1190" xr:uid="{00000000-0005-0000-0000-00009E010000}"/>
    <cellStyle name="Обычный 2 3 19" xfId="1336" xr:uid="{00000000-0005-0000-0000-00009F010000}"/>
    <cellStyle name="Обычный 2 3 2" xfId="88" xr:uid="{00000000-0005-0000-0000-0000A0010000}"/>
    <cellStyle name="Обычный 2 3 2 10" xfId="1348" xr:uid="{00000000-0005-0000-0000-0000A1010000}"/>
    <cellStyle name="Обычный 2 3 2 11" xfId="1454" xr:uid="{00000000-0005-0000-0000-0000A2010000}"/>
    <cellStyle name="Обычный 2 3 2 12" xfId="1563" xr:uid="{00C32E0E-C38A-48DF-AB75-0CDB3BC96446}"/>
    <cellStyle name="Обычный 2 3 2 13" xfId="1683" xr:uid="{A7DDA84C-747A-4631-8EDD-54C745E98692}"/>
    <cellStyle name="Обычный 2 3 2 14" xfId="1787" xr:uid="{6AF5EE31-6CC0-48E1-B5E3-30C8C0B6D181}"/>
    <cellStyle name="Обычный 2 3 2 15" xfId="1907" xr:uid="{035AD276-6FB0-470C-A637-DDD1C84DE453}"/>
    <cellStyle name="Обычный 2 3 2 16" xfId="2147" xr:uid="{E75C81A5-4656-4A93-BE42-D0D599315C7C}"/>
    <cellStyle name="Обычный 2 3 2 17" xfId="2254" xr:uid="{3CA5E8A3-49FD-4581-92F2-CDCE6E7D8C36}"/>
    <cellStyle name="Обычный 2 3 2 2" xfId="89" xr:uid="{00000000-0005-0000-0000-0000A3010000}"/>
    <cellStyle name="Обычный 2 3 2 2 10" xfId="1455" xr:uid="{00000000-0005-0000-0000-0000A4010000}"/>
    <cellStyle name="Обычный 2 3 2 2 11" xfId="1564" xr:uid="{AE0C34DA-2032-4AB6-9415-652E58520EBA}"/>
    <cellStyle name="Обычный 2 3 2 2 12" xfId="1684" xr:uid="{A146AAB0-1C32-4496-A1B5-7425CEFC76C2}"/>
    <cellStyle name="Обычный 2 3 2 2 13" xfId="1788" xr:uid="{A8160439-684A-493A-8E5E-BFC82E3D6455}"/>
    <cellStyle name="Обычный 2 3 2 2 14" xfId="1994" xr:uid="{16FF98D6-9836-41D6-A2EE-88C8A4309C40}"/>
    <cellStyle name="Обычный 2 3 2 2 15" xfId="2148" xr:uid="{0706ACAE-390C-49A9-BA3E-D44356FB7B74}"/>
    <cellStyle name="Обычный 2 3 2 2 16" xfId="2339" xr:uid="{72169C16-CD0E-4404-A0D4-287A40D75ECF}"/>
    <cellStyle name="Обычный 2 3 2 2 2" xfId="185" xr:uid="{00000000-0005-0000-0000-0000A5010000}"/>
    <cellStyle name="Обычный 2 3 2 2 2 10" xfId="1615" xr:uid="{1CBCA5F0-4643-4B9A-9675-D5FF51ACE6E9}"/>
    <cellStyle name="Обычный 2 3 2 2 2 11" xfId="1734" xr:uid="{1125AAA5-17EC-466F-BDB5-BF9D4FBC3442}"/>
    <cellStyle name="Обычный 2 3 2 2 2 12" xfId="1839" xr:uid="{81307857-DD3D-449E-9882-39B203173DEB}"/>
    <cellStyle name="Обычный 2 3 2 2 2 13" xfId="2198" xr:uid="{8E34A97A-0B50-4CF5-9FB9-15E48EB15B2E}"/>
    <cellStyle name="Обычный 2 3 2 2 2 2" xfId="289" xr:uid="{00000000-0005-0000-0000-0000A6010000}"/>
    <cellStyle name="Обычный 2 3 2 2 2 2 2" xfId="711" xr:uid="{00000000-0005-0000-0000-0000A7010000}"/>
    <cellStyle name="Обычный 2 3 2 2 2 3" xfId="393" xr:uid="{00000000-0005-0000-0000-0000A8010000}"/>
    <cellStyle name="Обычный 2 3 2 2 2 3 2" xfId="815" xr:uid="{00000000-0005-0000-0000-0000A9010000}"/>
    <cellStyle name="Обычный 2 3 2 2 2 4" xfId="497" xr:uid="{00000000-0005-0000-0000-0000AA010000}"/>
    <cellStyle name="Обычный 2 3 2 2 2 4 2" xfId="919" xr:uid="{00000000-0005-0000-0000-0000AB010000}"/>
    <cellStyle name="Обычный 2 3 2 2 2 5" xfId="607" xr:uid="{00000000-0005-0000-0000-0000AC010000}"/>
    <cellStyle name="Обычный 2 3 2 2 2 6" xfId="1040" xr:uid="{00000000-0005-0000-0000-0000AD010000}"/>
    <cellStyle name="Обычный 2 3 2 2 2 7" xfId="1254" xr:uid="{00000000-0005-0000-0000-0000AE010000}"/>
    <cellStyle name="Обычный 2 3 2 2 2 8" xfId="1400" xr:uid="{00000000-0005-0000-0000-0000AF010000}"/>
    <cellStyle name="Обычный 2 3 2 2 2 9" xfId="1506" xr:uid="{00000000-0005-0000-0000-0000B0010000}"/>
    <cellStyle name="Обычный 2 3 2 2 3" xfId="238" xr:uid="{00000000-0005-0000-0000-0000B1010000}"/>
    <cellStyle name="Обычный 2 3 2 2 3 2" xfId="660" xr:uid="{00000000-0005-0000-0000-0000B2010000}"/>
    <cellStyle name="Обычный 2 3 2 2 4" xfId="342" xr:uid="{00000000-0005-0000-0000-0000B3010000}"/>
    <cellStyle name="Обычный 2 3 2 2 4 2" xfId="764" xr:uid="{00000000-0005-0000-0000-0000B4010000}"/>
    <cellStyle name="Обычный 2 3 2 2 5" xfId="446" xr:uid="{00000000-0005-0000-0000-0000B5010000}"/>
    <cellStyle name="Обычный 2 3 2 2 5 2" xfId="868" xr:uid="{00000000-0005-0000-0000-0000B6010000}"/>
    <cellStyle name="Обычный 2 3 2 2 6" xfId="555" xr:uid="{00000000-0005-0000-0000-0000B7010000}"/>
    <cellStyle name="Обычный 2 3 2 2 7" xfId="988" xr:uid="{00000000-0005-0000-0000-0000B8010000}"/>
    <cellStyle name="Обычный 2 3 2 2 8" xfId="1203" xr:uid="{00000000-0005-0000-0000-0000B9010000}"/>
    <cellStyle name="Обычный 2 3 2 2 9" xfId="1349" xr:uid="{00000000-0005-0000-0000-0000BA010000}"/>
    <cellStyle name="Обычный 2 3 2 3" xfId="184" xr:uid="{00000000-0005-0000-0000-0000BB010000}"/>
    <cellStyle name="Обычный 2 3 2 3 10" xfId="1614" xr:uid="{82BE9335-856C-4AF2-BEC6-149D5CB1C202}"/>
    <cellStyle name="Обычный 2 3 2 3 11" xfId="1733" xr:uid="{760E1CC5-43F0-4151-A7DE-EC6982A7E271}"/>
    <cellStyle name="Обычный 2 3 2 3 12" xfId="1838" xr:uid="{A0558EDD-4323-4B3A-A69B-4F68F898FD16}"/>
    <cellStyle name="Обычный 2 3 2 3 13" xfId="2197" xr:uid="{63EC997B-B0C6-40DA-9B1A-43EFB5A0BF91}"/>
    <cellStyle name="Обычный 2 3 2 3 2" xfId="288" xr:uid="{00000000-0005-0000-0000-0000BC010000}"/>
    <cellStyle name="Обычный 2 3 2 3 2 2" xfId="710" xr:uid="{00000000-0005-0000-0000-0000BD010000}"/>
    <cellStyle name="Обычный 2 3 2 3 3" xfId="392" xr:uid="{00000000-0005-0000-0000-0000BE010000}"/>
    <cellStyle name="Обычный 2 3 2 3 3 2" xfId="814" xr:uid="{00000000-0005-0000-0000-0000BF010000}"/>
    <cellStyle name="Обычный 2 3 2 3 4" xfId="496" xr:uid="{00000000-0005-0000-0000-0000C0010000}"/>
    <cellStyle name="Обычный 2 3 2 3 4 2" xfId="918" xr:uid="{00000000-0005-0000-0000-0000C1010000}"/>
    <cellStyle name="Обычный 2 3 2 3 5" xfId="606" xr:uid="{00000000-0005-0000-0000-0000C2010000}"/>
    <cellStyle name="Обычный 2 3 2 3 6" xfId="1039" xr:uid="{00000000-0005-0000-0000-0000C3010000}"/>
    <cellStyle name="Обычный 2 3 2 3 7" xfId="1253" xr:uid="{00000000-0005-0000-0000-0000C4010000}"/>
    <cellStyle name="Обычный 2 3 2 3 8" xfId="1399" xr:uid="{00000000-0005-0000-0000-0000C5010000}"/>
    <cellStyle name="Обычный 2 3 2 3 9" xfId="1505" xr:uid="{00000000-0005-0000-0000-0000C6010000}"/>
    <cellStyle name="Обычный 2 3 2 4" xfId="237" xr:uid="{00000000-0005-0000-0000-0000C7010000}"/>
    <cellStyle name="Обычный 2 3 2 4 2" xfId="659" xr:uid="{00000000-0005-0000-0000-0000C8010000}"/>
    <cellStyle name="Обычный 2 3 2 5" xfId="341" xr:uid="{00000000-0005-0000-0000-0000C9010000}"/>
    <cellStyle name="Обычный 2 3 2 5 2" xfId="763" xr:uid="{00000000-0005-0000-0000-0000CA010000}"/>
    <cellStyle name="Обычный 2 3 2 6" xfId="445" xr:uid="{00000000-0005-0000-0000-0000CB010000}"/>
    <cellStyle name="Обычный 2 3 2 6 2" xfId="867" xr:uid="{00000000-0005-0000-0000-0000CC010000}"/>
    <cellStyle name="Обычный 2 3 2 7" xfId="554" xr:uid="{00000000-0005-0000-0000-0000CD010000}"/>
    <cellStyle name="Обычный 2 3 2 8" xfId="987" xr:uid="{00000000-0005-0000-0000-0000CE010000}"/>
    <cellStyle name="Обычный 2 3 2 9" xfId="1202" xr:uid="{00000000-0005-0000-0000-0000CF010000}"/>
    <cellStyle name="Обычный 2 3 20" xfId="1442" xr:uid="{00000000-0005-0000-0000-0000D0010000}"/>
    <cellStyle name="Обычный 2 3 21" xfId="1549" xr:uid="{4A8DD5A3-3838-42F4-8731-B59AE1220038}"/>
    <cellStyle name="Обычный 2 3 22" xfId="1670" xr:uid="{695721E0-F2E0-4A1B-A157-22D65014BA9B}"/>
    <cellStyle name="Обычный 2 3 23" xfId="1775" xr:uid="{A5B5D5D4-0738-4033-A78B-651480B8D347}"/>
    <cellStyle name="Обычный 2 3 24" xfId="2128" xr:uid="{28036AB0-EC2C-4778-A61D-847F2B50C5DC}"/>
    <cellStyle name="Обычный 2 3 3" xfId="90" xr:uid="{00000000-0005-0000-0000-0000D1010000}"/>
    <cellStyle name="Обычный 2 3 3 10" xfId="1456" xr:uid="{00000000-0005-0000-0000-0000D2010000}"/>
    <cellStyle name="Обычный 2 3 3 11" xfId="1565" xr:uid="{54781BB8-F561-4029-87A2-C5868EFA7202}"/>
    <cellStyle name="Обычный 2 3 3 12" xfId="1685" xr:uid="{D4C6F4C2-0939-419E-839D-AC431730E94E}"/>
    <cellStyle name="Обычный 2 3 3 13" xfId="1789" xr:uid="{CAF26080-6E67-4D09-8CC0-8571D39883DB}"/>
    <cellStyle name="Обычный 2 3 3 14" xfId="2043" xr:uid="{B9ABB872-B1E7-443A-8EEE-F361BCFC45A5}"/>
    <cellStyle name="Обычный 2 3 3 15" xfId="2149" xr:uid="{58249BB1-372D-4435-8911-7C68D77226ED}"/>
    <cellStyle name="Обычный 2 3 3 16" xfId="2386" xr:uid="{678735F1-6D3B-4029-A0C1-1828892E17AB}"/>
    <cellStyle name="Обычный 2 3 3 2" xfId="186" xr:uid="{00000000-0005-0000-0000-0000D3010000}"/>
    <cellStyle name="Обычный 2 3 3 2 10" xfId="1616" xr:uid="{6FFC7B04-C036-4AAC-8073-05FB7A965B05}"/>
    <cellStyle name="Обычный 2 3 3 2 11" xfId="1735" xr:uid="{5DEECA02-B740-4550-A4ED-FD1B5668C145}"/>
    <cellStyle name="Обычный 2 3 3 2 12" xfId="1840" xr:uid="{42EA5EC0-F091-4B97-A5E0-46BA5A24FE0C}"/>
    <cellStyle name="Обычный 2 3 3 2 13" xfId="2199" xr:uid="{EE119BDE-22AA-4B12-B3AF-FFCADD06521E}"/>
    <cellStyle name="Обычный 2 3 3 2 2" xfId="290" xr:uid="{00000000-0005-0000-0000-0000D4010000}"/>
    <cellStyle name="Обычный 2 3 3 2 2 2" xfId="712" xr:uid="{00000000-0005-0000-0000-0000D5010000}"/>
    <cellStyle name="Обычный 2 3 3 2 3" xfId="394" xr:uid="{00000000-0005-0000-0000-0000D6010000}"/>
    <cellStyle name="Обычный 2 3 3 2 3 2" xfId="816" xr:uid="{00000000-0005-0000-0000-0000D7010000}"/>
    <cellStyle name="Обычный 2 3 3 2 4" xfId="498" xr:uid="{00000000-0005-0000-0000-0000D8010000}"/>
    <cellStyle name="Обычный 2 3 3 2 4 2" xfId="920" xr:uid="{00000000-0005-0000-0000-0000D9010000}"/>
    <cellStyle name="Обычный 2 3 3 2 5" xfId="608" xr:uid="{00000000-0005-0000-0000-0000DA010000}"/>
    <cellStyle name="Обычный 2 3 3 2 6" xfId="1041" xr:uid="{00000000-0005-0000-0000-0000DB010000}"/>
    <cellStyle name="Обычный 2 3 3 2 7" xfId="1255" xr:uid="{00000000-0005-0000-0000-0000DC010000}"/>
    <cellStyle name="Обычный 2 3 3 2 8" xfId="1401" xr:uid="{00000000-0005-0000-0000-0000DD010000}"/>
    <cellStyle name="Обычный 2 3 3 2 9" xfId="1507" xr:uid="{00000000-0005-0000-0000-0000DE010000}"/>
    <cellStyle name="Обычный 2 3 3 3" xfId="239" xr:uid="{00000000-0005-0000-0000-0000DF010000}"/>
    <cellStyle name="Обычный 2 3 3 3 2" xfId="661" xr:uid="{00000000-0005-0000-0000-0000E0010000}"/>
    <cellStyle name="Обычный 2 3 3 4" xfId="343" xr:uid="{00000000-0005-0000-0000-0000E1010000}"/>
    <cellStyle name="Обычный 2 3 3 4 2" xfId="765" xr:uid="{00000000-0005-0000-0000-0000E2010000}"/>
    <cellStyle name="Обычный 2 3 3 5" xfId="447" xr:uid="{00000000-0005-0000-0000-0000E3010000}"/>
    <cellStyle name="Обычный 2 3 3 5 2" xfId="869" xr:uid="{00000000-0005-0000-0000-0000E4010000}"/>
    <cellStyle name="Обычный 2 3 3 6" xfId="556" xr:uid="{00000000-0005-0000-0000-0000E5010000}"/>
    <cellStyle name="Обычный 2 3 3 7" xfId="989" xr:uid="{00000000-0005-0000-0000-0000E6010000}"/>
    <cellStyle name="Обычный 2 3 3 8" xfId="1204" xr:uid="{00000000-0005-0000-0000-0000E7010000}"/>
    <cellStyle name="Обычный 2 3 3 9" xfId="1350" xr:uid="{00000000-0005-0000-0000-0000E8010000}"/>
    <cellStyle name="Обычный 2 3 4" xfId="91" xr:uid="{00000000-0005-0000-0000-0000E9010000}"/>
    <cellStyle name="Обычный 2 3 4 10" xfId="1457" xr:uid="{00000000-0005-0000-0000-0000EA010000}"/>
    <cellStyle name="Обычный 2 3 4 11" xfId="1566" xr:uid="{F4510D8F-F47A-4133-83C1-B81AD7FE9506}"/>
    <cellStyle name="Обычный 2 3 4 12" xfId="1686" xr:uid="{13761D7B-C8EC-4452-8B02-5B182928430C}"/>
    <cellStyle name="Обычный 2 3 4 13" xfId="1790" xr:uid="{E01063A2-67E2-408D-A8B8-51301C721855}"/>
    <cellStyle name="Обычный 2 3 4 14" xfId="2053" xr:uid="{97002535-BEF5-4B77-8333-A738C9ED8EE6}"/>
    <cellStyle name="Обычный 2 3 4 15" xfId="2150" xr:uid="{7F1FB238-E267-4E45-96F1-984E0C1CDD8C}"/>
    <cellStyle name="Обычный 2 3 4 2" xfId="187" xr:uid="{00000000-0005-0000-0000-0000EB010000}"/>
    <cellStyle name="Обычный 2 3 4 2 10" xfId="1617" xr:uid="{EF0F8531-21B1-439B-B5A7-FFD353446A06}"/>
    <cellStyle name="Обычный 2 3 4 2 11" xfId="1736" xr:uid="{46005F11-73D9-4691-8E99-3ED652BE2DCD}"/>
    <cellStyle name="Обычный 2 3 4 2 12" xfId="1841" xr:uid="{9B24A1DD-15E1-4014-80DA-919A2B7D74ED}"/>
    <cellStyle name="Обычный 2 3 4 2 13" xfId="2200" xr:uid="{2E11ED30-292C-478A-9DA4-DC544CBD2AD5}"/>
    <cellStyle name="Обычный 2 3 4 2 2" xfId="291" xr:uid="{00000000-0005-0000-0000-0000EC010000}"/>
    <cellStyle name="Обычный 2 3 4 2 2 2" xfId="713" xr:uid="{00000000-0005-0000-0000-0000ED010000}"/>
    <cellStyle name="Обычный 2 3 4 2 3" xfId="395" xr:uid="{00000000-0005-0000-0000-0000EE010000}"/>
    <cellStyle name="Обычный 2 3 4 2 3 2" xfId="817" xr:uid="{00000000-0005-0000-0000-0000EF010000}"/>
    <cellStyle name="Обычный 2 3 4 2 4" xfId="499" xr:uid="{00000000-0005-0000-0000-0000F0010000}"/>
    <cellStyle name="Обычный 2 3 4 2 4 2" xfId="921" xr:uid="{00000000-0005-0000-0000-0000F1010000}"/>
    <cellStyle name="Обычный 2 3 4 2 5" xfId="609" xr:uid="{00000000-0005-0000-0000-0000F2010000}"/>
    <cellStyle name="Обычный 2 3 4 2 6" xfId="1042" xr:uid="{00000000-0005-0000-0000-0000F3010000}"/>
    <cellStyle name="Обычный 2 3 4 2 7" xfId="1256" xr:uid="{00000000-0005-0000-0000-0000F4010000}"/>
    <cellStyle name="Обычный 2 3 4 2 8" xfId="1402" xr:uid="{00000000-0005-0000-0000-0000F5010000}"/>
    <cellStyle name="Обычный 2 3 4 2 9" xfId="1508" xr:uid="{00000000-0005-0000-0000-0000F6010000}"/>
    <cellStyle name="Обычный 2 3 4 3" xfId="240" xr:uid="{00000000-0005-0000-0000-0000F7010000}"/>
    <cellStyle name="Обычный 2 3 4 3 2" xfId="662" xr:uid="{00000000-0005-0000-0000-0000F8010000}"/>
    <cellStyle name="Обычный 2 3 4 4" xfId="344" xr:uid="{00000000-0005-0000-0000-0000F9010000}"/>
    <cellStyle name="Обычный 2 3 4 4 2" xfId="766" xr:uid="{00000000-0005-0000-0000-0000FA010000}"/>
    <cellStyle name="Обычный 2 3 4 5" xfId="448" xr:uid="{00000000-0005-0000-0000-0000FB010000}"/>
    <cellStyle name="Обычный 2 3 4 5 2" xfId="870" xr:uid="{00000000-0005-0000-0000-0000FC010000}"/>
    <cellStyle name="Обычный 2 3 4 6" xfId="557" xr:uid="{00000000-0005-0000-0000-0000FD010000}"/>
    <cellStyle name="Обычный 2 3 4 7" xfId="990" xr:uid="{00000000-0005-0000-0000-0000FE010000}"/>
    <cellStyle name="Обычный 2 3 4 8" xfId="1205" xr:uid="{00000000-0005-0000-0000-0000FF010000}"/>
    <cellStyle name="Обычный 2 3 4 9" xfId="1351" xr:uid="{00000000-0005-0000-0000-000000020000}"/>
    <cellStyle name="Обычный 2 3 5" xfId="92" xr:uid="{00000000-0005-0000-0000-000001020000}"/>
    <cellStyle name="Обычный 2 3 5 10" xfId="1458" xr:uid="{00000000-0005-0000-0000-000002020000}"/>
    <cellStyle name="Обычный 2 3 5 11" xfId="1567" xr:uid="{DA6AB5B7-EF3B-4632-9475-0F7046AD894D}"/>
    <cellStyle name="Обычный 2 3 5 12" xfId="1687" xr:uid="{12B47D76-3745-4250-B4D3-FC0C54766C45}"/>
    <cellStyle name="Обычный 2 3 5 13" xfId="1791" xr:uid="{452EBCBE-949D-4AFD-AB76-A131512FCC27}"/>
    <cellStyle name="Обычный 2 3 5 14" xfId="2078" xr:uid="{EF889F19-36E4-4CC6-B211-4CD1A2131C8D}"/>
    <cellStyle name="Обычный 2 3 5 15" xfId="2151" xr:uid="{6DA5AD36-400A-4160-BC49-BD13755B46B6}"/>
    <cellStyle name="Обычный 2 3 5 2" xfId="188" xr:uid="{00000000-0005-0000-0000-000003020000}"/>
    <cellStyle name="Обычный 2 3 5 2 10" xfId="1618" xr:uid="{1E0E8104-6417-4B8C-AD29-7985166AC414}"/>
    <cellStyle name="Обычный 2 3 5 2 11" xfId="1737" xr:uid="{75D974F1-C4FE-40F2-AF8C-4AC97BFBEE6B}"/>
    <cellStyle name="Обычный 2 3 5 2 12" xfId="1842" xr:uid="{2AFCE0E9-1CCF-46D3-82BB-C131DFF0C176}"/>
    <cellStyle name="Обычный 2 3 5 2 13" xfId="2201" xr:uid="{67D4C8EC-2417-4423-8351-781E1E08A3CC}"/>
    <cellStyle name="Обычный 2 3 5 2 2" xfId="292" xr:uid="{00000000-0005-0000-0000-000004020000}"/>
    <cellStyle name="Обычный 2 3 5 2 2 2" xfId="714" xr:uid="{00000000-0005-0000-0000-000005020000}"/>
    <cellStyle name="Обычный 2 3 5 2 3" xfId="396" xr:uid="{00000000-0005-0000-0000-000006020000}"/>
    <cellStyle name="Обычный 2 3 5 2 3 2" xfId="818" xr:uid="{00000000-0005-0000-0000-000007020000}"/>
    <cellStyle name="Обычный 2 3 5 2 4" xfId="500" xr:uid="{00000000-0005-0000-0000-000008020000}"/>
    <cellStyle name="Обычный 2 3 5 2 4 2" xfId="922" xr:uid="{00000000-0005-0000-0000-000009020000}"/>
    <cellStyle name="Обычный 2 3 5 2 5" xfId="610" xr:uid="{00000000-0005-0000-0000-00000A020000}"/>
    <cellStyle name="Обычный 2 3 5 2 6" xfId="1043" xr:uid="{00000000-0005-0000-0000-00000B020000}"/>
    <cellStyle name="Обычный 2 3 5 2 7" xfId="1257" xr:uid="{00000000-0005-0000-0000-00000C020000}"/>
    <cellStyle name="Обычный 2 3 5 2 8" xfId="1403" xr:uid="{00000000-0005-0000-0000-00000D020000}"/>
    <cellStyle name="Обычный 2 3 5 2 9" xfId="1509" xr:uid="{00000000-0005-0000-0000-00000E020000}"/>
    <cellStyle name="Обычный 2 3 5 3" xfId="241" xr:uid="{00000000-0005-0000-0000-00000F020000}"/>
    <cellStyle name="Обычный 2 3 5 3 2" xfId="663" xr:uid="{00000000-0005-0000-0000-000010020000}"/>
    <cellStyle name="Обычный 2 3 5 4" xfId="345" xr:uid="{00000000-0005-0000-0000-000011020000}"/>
    <cellStyle name="Обычный 2 3 5 4 2" xfId="767" xr:uid="{00000000-0005-0000-0000-000012020000}"/>
    <cellStyle name="Обычный 2 3 5 5" xfId="449" xr:uid="{00000000-0005-0000-0000-000013020000}"/>
    <cellStyle name="Обычный 2 3 5 5 2" xfId="871" xr:uid="{00000000-0005-0000-0000-000014020000}"/>
    <cellStyle name="Обычный 2 3 5 6" xfId="558" xr:uid="{00000000-0005-0000-0000-000015020000}"/>
    <cellStyle name="Обычный 2 3 5 7" xfId="991" xr:uid="{00000000-0005-0000-0000-000016020000}"/>
    <cellStyle name="Обычный 2 3 5 8" xfId="1206" xr:uid="{00000000-0005-0000-0000-000017020000}"/>
    <cellStyle name="Обычный 2 3 5 9" xfId="1352" xr:uid="{00000000-0005-0000-0000-000018020000}"/>
    <cellStyle name="Обычный 2 3 6" xfId="93" xr:uid="{00000000-0005-0000-0000-000019020000}"/>
    <cellStyle name="Обычный 2 3 6 10" xfId="1459" xr:uid="{00000000-0005-0000-0000-00001A020000}"/>
    <cellStyle name="Обычный 2 3 6 11" xfId="1568" xr:uid="{7F814992-E06F-4455-991A-E4A2CF8054AC}"/>
    <cellStyle name="Обычный 2 3 6 12" xfId="1688" xr:uid="{9A530EB5-883E-49C2-8A7C-41AFCEA1B3C6}"/>
    <cellStyle name="Обычный 2 3 6 13" xfId="1792" xr:uid="{D7F06EBD-6640-4884-8448-BF82C986F128}"/>
    <cellStyle name="Обычный 2 3 6 14" xfId="2093" xr:uid="{BE36909A-8F56-493A-AF45-708418A12277}"/>
    <cellStyle name="Обычный 2 3 6 15" xfId="2152" xr:uid="{3C4D5AF2-B726-4646-A7FC-5F46E20834B6}"/>
    <cellStyle name="Обычный 2 3 6 16" xfId="2419" xr:uid="{16B37CD3-AD20-4E8A-8A80-FECAAD094DB1}"/>
    <cellStyle name="Обычный 2 3 6 2" xfId="189" xr:uid="{00000000-0005-0000-0000-00001B020000}"/>
    <cellStyle name="Обычный 2 3 6 2 10" xfId="1619" xr:uid="{AA2B17F6-699C-4E56-A6C0-4BB098091BE9}"/>
    <cellStyle name="Обычный 2 3 6 2 11" xfId="1738" xr:uid="{820F37C1-A0A8-40C1-8790-BD5EBB0CA892}"/>
    <cellStyle name="Обычный 2 3 6 2 12" xfId="1843" xr:uid="{EDE1D702-FD87-4E20-AADB-27360D305243}"/>
    <cellStyle name="Обычный 2 3 6 2 13" xfId="2202" xr:uid="{2CC3C6FD-DD11-4667-AADF-186C309C652B}"/>
    <cellStyle name="Обычный 2 3 6 2 2" xfId="293" xr:uid="{00000000-0005-0000-0000-00001C020000}"/>
    <cellStyle name="Обычный 2 3 6 2 2 2" xfId="715" xr:uid="{00000000-0005-0000-0000-00001D020000}"/>
    <cellStyle name="Обычный 2 3 6 2 3" xfId="397" xr:uid="{00000000-0005-0000-0000-00001E020000}"/>
    <cellStyle name="Обычный 2 3 6 2 3 2" xfId="819" xr:uid="{00000000-0005-0000-0000-00001F020000}"/>
    <cellStyle name="Обычный 2 3 6 2 4" xfId="501" xr:uid="{00000000-0005-0000-0000-000020020000}"/>
    <cellStyle name="Обычный 2 3 6 2 4 2" xfId="923" xr:uid="{00000000-0005-0000-0000-000021020000}"/>
    <cellStyle name="Обычный 2 3 6 2 5" xfId="611" xr:uid="{00000000-0005-0000-0000-000022020000}"/>
    <cellStyle name="Обычный 2 3 6 2 6" xfId="1044" xr:uid="{00000000-0005-0000-0000-000023020000}"/>
    <cellStyle name="Обычный 2 3 6 2 7" xfId="1258" xr:uid="{00000000-0005-0000-0000-000024020000}"/>
    <cellStyle name="Обычный 2 3 6 2 8" xfId="1404" xr:uid="{00000000-0005-0000-0000-000025020000}"/>
    <cellStyle name="Обычный 2 3 6 2 9" xfId="1510" xr:uid="{00000000-0005-0000-0000-000026020000}"/>
    <cellStyle name="Обычный 2 3 6 3" xfId="242" xr:uid="{00000000-0005-0000-0000-000027020000}"/>
    <cellStyle name="Обычный 2 3 6 3 2" xfId="664" xr:uid="{00000000-0005-0000-0000-000028020000}"/>
    <cellStyle name="Обычный 2 3 6 4" xfId="346" xr:uid="{00000000-0005-0000-0000-000029020000}"/>
    <cellStyle name="Обычный 2 3 6 4 2" xfId="768" xr:uid="{00000000-0005-0000-0000-00002A020000}"/>
    <cellStyle name="Обычный 2 3 6 5" xfId="450" xr:uid="{00000000-0005-0000-0000-00002B020000}"/>
    <cellStyle name="Обычный 2 3 6 5 2" xfId="872" xr:uid="{00000000-0005-0000-0000-00002C020000}"/>
    <cellStyle name="Обычный 2 3 6 6" xfId="559" xr:uid="{00000000-0005-0000-0000-00002D020000}"/>
    <cellStyle name="Обычный 2 3 6 7" xfId="992" xr:uid="{00000000-0005-0000-0000-00002E020000}"/>
    <cellStyle name="Обычный 2 3 6 8" xfId="1207" xr:uid="{00000000-0005-0000-0000-00002F020000}"/>
    <cellStyle name="Обычный 2 3 6 9" xfId="1353" xr:uid="{00000000-0005-0000-0000-000030020000}"/>
    <cellStyle name="Обычный 2 3 7" xfId="87" xr:uid="{00000000-0005-0000-0000-000031020000}"/>
    <cellStyle name="Обычный 2 3 7 2" xfId="2099" xr:uid="{B59EF774-469D-4A27-913E-6FDB3F1A0611}"/>
    <cellStyle name="Обычный 2 3 8" xfId="225" xr:uid="{00000000-0005-0000-0000-000032020000}"/>
    <cellStyle name="Обычный 2 3 8 2" xfId="647" xr:uid="{00000000-0005-0000-0000-000033020000}"/>
    <cellStyle name="Обычный 2 3 8 3" xfId="2113" xr:uid="{21326C8B-E576-4782-9305-3C5C4C7CE477}"/>
    <cellStyle name="Обычный 2 3 8 4" xfId="2428" xr:uid="{F5DF7372-2954-4972-9227-4DF818521956}"/>
    <cellStyle name="Обычный 2 3 9" xfId="329" xr:uid="{00000000-0005-0000-0000-000034020000}"/>
    <cellStyle name="Обычный 2 3 9 2" xfId="751" xr:uid="{00000000-0005-0000-0000-000035020000}"/>
    <cellStyle name="Обычный 2 4" xfId="18" xr:uid="{00000000-0005-0000-0000-000036020000}"/>
    <cellStyle name="Обычный 2 4 10" xfId="95" xr:uid="{00000000-0005-0000-0000-000037020000}"/>
    <cellStyle name="Обычный 2 4 10 10" xfId="1460" xr:uid="{00000000-0005-0000-0000-000038020000}"/>
    <cellStyle name="Обычный 2 4 10 11" xfId="1569" xr:uid="{61648571-1E31-47AD-B01B-0888C51F5C2D}"/>
    <cellStyle name="Обычный 2 4 10 12" xfId="1689" xr:uid="{E4F34899-21F8-45E6-8E03-8986DC049FF4}"/>
    <cellStyle name="Обычный 2 4 10 13" xfId="1793" xr:uid="{79C8C210-052B-4812-8943-29CADD78216B}"/>
    <cellStyle name="Обычный 2 4 10 14" xfId="2153" xr:uid="{5E9A14AA-A5F0-4139-830D-325B64E10E38}"/>
    <cellStyle name="Обычный 2 4 10 2" xfId="190" xr:uid="{00000000-0005-0000-0000-000039020000}"/>
    <cellStyle name="Обычный 2 4 10 2 10" xfId="1620" xr:uid="{2490C355-624B-4F48-B9A7-D2009F457F98}"/>
    <cellStyle name="Обычный 2 4 10 2 11" xfId="1739" xr:uid="{DEC9C7E7-77BF-4D7D-87FD-DAA9CE8B2794}"/>
    <cellStyle name="Обычный 2 4 10 2 12" xfId="1844" xr:uid="{33E088FB-2BA7-4C4D-ACAC-E06F42BCFE9B}"/>
    <cellStyle name="Обычный 2 4 10 2 13" xfId="2203" xr:uid="{8D0B5D93-5A4A-4E18-BF52-E87AD2B4BF0C}"/>
    <cellStyle name="Обычный 2 4 10 2 2" xfId="294" xr:uid="{00000000-0005-0000-0000-00003A020000}"/>
    <cellStyle name="Обычный 2 4 10 2 2 2" xfId="716" xr:uid="{00000000-0005-0000-0000-00003B020000}"/>
    <cellStyle name="Обычный 2 4 10 2 3" xfId="398" xr:uid="{00000000-0005-0000-0000-00003C020000}"/>
    <cellStyle name="Обычный 2 4 10 2 3 2" xfId="820" xr:uid="{00000000-0005-0000-0000-00003D020000}"/>
    <cellStyle name="Обычный 2 4 10 2 4" xfId="502" xr:uid="{00000000-0005-0000-0000-00003E020000}"/>
    <cellStyle name="Обычный 2 4 10 2 4 2" xfId="924" xr:uid="{00000000-0005-0000-0000-00003F020000}"/>
    <cellStyle name="Обычный 2 4 10 2 5" xfId="612" xr:uid="{00000000-0005-0000-0000-000040020000}"/>
    <cellStyle name="Обычный 2 4 10 2 6" xfId="1045" xr:uid="{00000000-0005-0000-0000-000041020000}"/>
    <cellStyle name="Обычный 2 4 10 2 7" xfId="1259" xr:uid="{00000000-0005-0000-0000-000042020000}"/>
    <cellStyle name="Обычный 2 4 10 2 8" xfId="1405" xr:uid="{00000000-0005-0000-0000-000043020000}"/>
    <cellStyle name="Обычный 2 4 10 2 9" xfId="1511" xr:uid="{00000000-0005-0000-0000-000044020000}"/>
    <cellStyle name="Обычный 2 4 10 3" xfId="243" xr:uid="{00000000-0005-0000-0000-000045020000}"/>
    <cellStyle name="Обычный 2 4 10 3 2" xfId="665" xr:uid="{00000000-0005-0000-0000-000046020000}"/>
    <cellStyle name="Обычный 2 4 10 4" xfId="347" xr:uid="{00000000-0005-0000-0000-000047020000}"/>
    <cellStyle name="Обычный 2 4 10 4 2" xfId="769" xr:uid="{00000000-0005-0000-0000-000048020000}"/>
    <cellStyle name="Обычный 2 4 10 5" xfId="451" xr:uid="{00000000-0005-0000-0000-000049020000}"/>
    <cellStyle name="Обычный 2 4 10 5 2" xfId="873" xr:uid="{00000000-0005-0000-0000-00004A020000}"/>
    <cellStyle name="Обычный 2 4 10 6" xfId="560" xr:uid="{00000000-0005-0000-0000-00004B020000}"/>
    <cellStyle name="Обычный 2 4 10 7" xfId="993" xr:uid="{00000000-0005-0000-0000-00004C020000}"/>
    <cellStyle name="Обычный 2 4 10 8" xfId="1208" xr:uid="{00000000-0005-0000-0000-00004D020000}"/>
    <cellStyle name="Обычный 2 4 10 9" xfId="1354" xr:uid="{00000000-0005-0000-0000-00004E020000}"/>
    <cellStyle name="Обычный 2 4 11" xfId="96" xr:uid="{00000000-0005-0000-0000-00004F020000}"/>
    <cellStyle name="Обычный 2 4 11 10" xfId="1461" xr:uid="{00000000-0005-0000-0000-000050020000}"/>
    <cellStyle name="Обычный 2 4 11 11" xfId="1570" xr:uid="{2BFAA050-1334-4BF4-8650-C5B46BF690B7}"/>
    <cellStyle name="Обычный 2 4 11 12" xfId="1690" xr:uid="{932D92F4-A541-4EDB-977C-197D2B6CA336}"/>
    <cellStyle name="Обычный 2 4 11 13" xfId="1794" xr:uid="{1B22458C-A3E3-4A5E-BFBB-BAA90276FEFF}"/>
    <cellStyle name="Обычный 2 4 11 14" xfId="2154" xr:uid="{566FB149-A756-484E-B2CA-961335A8FD47}"/>
    <cellStyle name="Обычный 2 4 11 2" xfId="191" xr:uid="{00000000-0005-0000-0000-000051020000}"/>
    <cellStyle name="Обычный 2 4 11 2 10" xfId="1621" xr:uid="{D1D00EF0-DEFA-45CB-9D07-0F6F310C4447}"/>
    <cellStyle name="Обычный 2 4 11 2 11" xfId="1740" xr:uid="{74B1240C-DB4F-4E94-907B-BF8B16A722D0}"/>
    <cellStyle name="Обычный 2 4 11 2 12" xfId="1845" xr:uid="{2AF0AF0D-5993-4E03-9E0A-69292310765E}"/>
    <cellStyle name="Обычный 2 4 11 2 13" xfId="2204" xr:uid="{71C3701F-6877-4368-9809-3E4300597B78}"/>
    <cellStyle name="Обычный 2 4 11 2 2" xfId="295" xr:uid="{00000000-0005-0000-0000-000052020000}"/>
    <cellStyle name="Обычный 2 4 11 2 2 2" xfId="717" xr:uid="{00000000-0005-0000-0000-000053020000}"/>
    <cellStyle name="Обычный 2 4 11 2 3" xfId="399" xr:uid="{00000000-0005-0000-0000-000054020000}"/>
    <cellStyle name="Обычный 2 4 11 2 3 2" xfId="821" xr:uid="{00000000-0005-0000-0000-000055020000}"/>
    <cellStyle name="Обычный 2 4 11 2 4" xfId="503" xr:uid="{00000000-0005-0000-0000-000056020000}"/>
    <cellStyle name="Обычный 2 4 11 2 4 2" xfId="925" xr:uid="{00000000-0005-0000-0000-000057020000}"/>
    <cellStyle name="Обычный 2 4 11 2 5" xfId="613" xr:uid="{00000000-0005-0000-0000-000058020000}"/>
    <cellStyle name="Обычный 2 4 11 2 6" xfId="1046" xr:uid="{00000000-0005-0000-0000-000059020000}"/>
    <cellStyle name="Обычный 2 4 11 2 7" xfId="1260" xr:uid="{00000000-0005-0000-0000-00005A020000}"/>
    <cellStyle name="Обычный 2 4 11 2 8" xfId="1406" xr:uid="{00000000-0005-0000-0000-00005B020000}"/>
    <cellStyle name="Обычный 2 4 11 2 9" xfId="1512" xr:uid="{00000000-0005-0000-0000-00005C020000}"/>
    <cellStyle name="Обычный 2 4 11 3" xfId="244" xr:uid="{00000000-0005-0000-0000-00005D020000}"/>
    <cellStyle name="Обычный 2 4 11 3 2" xfId="666" xr:uid="{00000000-0005-0000-0000-00005E020000}"/>
    <cellStyle name="Обычный 2 4 11 4" xfId="348" xr:uid="{00000000-0005-0000-0000-00005F020000}"/>
    <cellStyle name="Обычный 2 4 11 4 2" xfId="770" xr:uid="{00000000-0005-0000-0000-000060020000}"/>
    <cellStyle name="Обычный 2 4 11 5" xfId="452" xr:uid="{00000000-0005-0000-0000-000061020000}"/>
    <cellStyle name="Обычный 2 4 11 5 2" xfId="874" xr:uid="{00000000-0005-0000-0000-000062020000}"/>
    <cellStyle name="Обычный 2 4 11 6" xfId="561" xr:uid="{00000000-0005-0000-0000-000063020000}"/>
    <cellStyle name="Обычный 2 4 11 7" xfId="994" xr:uid="{00000000-0005-0000-0000-000064020000}"/>
    <cellStyle name="Обычный 2 4 11 8" xfId="1209" xr:uid="{00000000-0005-0000-0000-000065020000}"/>
    <cellStyle name="Обычный 2 4 11 9" xfId="1355" xr:uid="{00000000-0005-0000-0000-000066020000}"/>
    <cellStyle name="Обычный 2 4 2" xfId="97" xr:uid="{00000000-0005-0000-0000-000067020000}"/>
    <cellStyle name="Обычный 2 4 2 10" xfId="1462" xr:uid="{00000000-0005-0000-0000-000068020000}"/>
    <cellStyle name="Обычный 2 4 2 11" xfId="1571" xr:uid="{6204BB34-737B-48A6-8DDD-DCDC6C3CD2C7}"/>
    <cellStyle name="Обычный 2 4 2 12" xfId="1691" xr:uid="{4B5410EC-87DD-4DBB-A9BF-40B7E5598DD2}"/>
    <cellStyle name="Обычный 2 4 2 13" xfId="1795" xr:uid="{187FD028-0EA7-42B1-87AC-F25A219808B2}"/>
    <cellStyle name="Обычный 2 4 2 14" xfId="2033" xr:uid="{7232602A-4D4C-4688-977A-672BEDA73E73}"/>
    <cellStyle name="Обычный 2 4 2 15" xfId="2155" xr:uid="{40725348-D5AA-4CCE-81EA-B6080EFF736C}"/>
    <cellStyle name="Обычный 2 4 2 2" xfId="192" xr:uid="{00000000-0005-0000-0000-000069020000}"/>
    <cellStyle name="Обычный 2 4 2 2 10" xfId="1622" xr:uid="{D084B51B-D136-445B-A81C-2AF4E13D4C1A}"/>
    <cellStyle name="Обычный 2 4 2 2 11" xfId="1741" xr:uid="{47BA42C6-EAE6-44CA-89C8-4DF8F5084C0A}"/>
    <cellStyle name="Обычный 2 4 2 2 12" xfId="1846" xr:uid="{6FFEF053-3B75-4A92-BAC6-FB391E2D117C}"/>
    <cellStyle name="Обычный 2 4 2 2 13" xfId="2205" xr:uid="{591895A4-BA06-48B0-B8BF-3B03B6CDFEED}"/>
    <cellStyle name="Обычный 2 4 2 2 2" xfId="296" xr:uid="{00000000-0005-0000-0000-00006A020000}"/>
    <cellStyle name="Обычный 2 4 2 2 2 2" xfId="718" xr:uid="{00000000-0005-0000-0000-00006B020000}"/>
    <cellStyle name="Обычный 2 4 2 2 3" xfId="400" xr:uid="{00000000-0005-0000-0000-00006C020000}"/>
    <cellStyle name="Обычный 2 4 2 2 3 2" xfId="822" xr:uid="{00000000-0005-0000-0000-00006D020000}"/>
    <cellStyle name="Обычный 2 4 2 2 4" xfId="504" xr:uid="{00000000-0005-0000-0000-00006E020000}"/>
    <cellStyle name="Обычный 2 4 2 2 4 2" xfId="926" xr:uid="{00000000-0005-0000-0000-00006F020000}"/>
    <cellStyle name="Обычный 2 4 2 2 5" xfId="614" xr:uid="{00000000-0005-0000-0000-000070020000}"/>
    <cellStyle name="Обычный 2 4 2 2 6" xfId="1047" xr:uid="{00000000-0005-0000-0000-000071020000}"/>
    <cellStyle name="Обычный 2 4 2 2 7" xfId="1261" xr:uid="{00000000-0005-0000-0000-000072020000}"/>
    <cellStyle name="Обычный 2 4 2 2 8" xfId="1407" xr:uid="{00000000-0005-0000-0000-000073020000}"/>
    <cellStyle name="Обычный 2 4 2 2 9" xfId="1513" xr:uid="{00000000-0005-0000-0000-000074020000}"/>
    <cellStyle name="Обычный 2 4 2 3" xfId="245" xr:uid="{00000000-0005-0000-0000-000075020000}"/>
    <cellStyle name="Обычный 2 4 2 3 2" xfId="667" xr:uid="{00000000-0005-0000-0000-000076020000}"/>
    <cellStyle name="Обычный 2 4 2 4" xfId="349" xr:uid="{00000000-0005-0000-0000-000077020000}"/>
    <cellStyle name="Обычный 2 4 2 4 2" xfId="771" xr:uid="{00000000-0005-0000-0000-000078020000}"/>
    <cellStyle name="Обычный 2 4 2 5" xfId="453" xr:uid="{00000000-0005-0000-0000-000079020000}"/>
    <cellStyle name="Обычный 2 4 2 5 2" xfId="875" xr:uid="{00000000-0005-0000-0000-00007A020000}"/>
    <cellStyle name="Обычный 2 4 2 6" xfId="562" xr:uid="{00000000-0005-0000-0000-00007B020000}"/>
    <cellStyle name="Обычный 2 4 2 7" xfId="995" xr:uid="{00000000-0005-0000-0000-00007C020000}"/>
    <cellStyle name="Обычный 2 4 2 8" xfId="1210" xr:uid="{00000000-0005-0000-0000-00007D020000}"/>
    <cellStyle name="Обычный 2 4 2 9" xfId="1356" xr:uid="{00000000-0005-0000-0000-00007E020000}"/>
    <cellStyle name="Обычный 2 4 3" xfId="94" xr:uid="{00000000-0005-0000-0000-00007F020000}"/>
    <cellStyle name="Обычный 2 4 3 2" xfId="2079" xr:uid="{63C7566D-2182-406E-86FC-F0C2AD494B44}"/>
    <cellStyle name="Обычный 2 4 4" xfId="962" xr:uid="{00000000-0005-0000-0000-000080020000}"/>
    <cellStyle name="Обычный 2 4 5" xfId="1109" xr:uid="{00000000-0005-0000-0000-000081020000}"/>
    <cellStyle name="Обычный 2 4 6" xfId="1163" xr:uid="{00000000-0005-0000-0000-000082020000}"/>
    <cellStyle name="Обычный 2 5" xfId="24" xr:uid="{00000000-0005-0000-0000-000083020000}"/>
    <cellStyle name="Обычный 2 5 10" xfId="1211" xr:uid="{00000000-0005-0000-0000-000084020000}"/>
    <cellStyle name="Обычный 2 5 11" xfId="1357" xr:uid="{00000000-0005-0000-0000-000085020000}"/>
    <cellStyle name="Обычный 2 5 12" xfId="1463" xr:uid="{00000000-0005-0000-0000-000086020000}"/>
    <cellStyle name="Обычный 2 5 13" xfId="1572" xr:uid="{C75DD4FB-DB88-442C-BC0A-8E1F1B3D6765}"/>
    <cellStyle name="Обычный 2 5 14" xfId="1692" xr:uid="{7DB34A4D-8203-44DE-B7FC-77E9749F112A}"/>
    <cellStyle name="Обычный 2 5 15" xfId="1796" xr:uid="{E5FAB14C-3CAF-4995-A1C5-3AA1BE61D8BE}"/>
    <cellStyle name="Обычный 2 5 16" xfId="2156" xr:uid="{ABEA8E1E-0AB7-4814-8F2D-49B4A8EE1427}"/>
    <cellStyle name="Обычный 2 5 2" xfId="193" xr:uid="{00000000-0005-0000-0000-000087020000}"/>
    <cellStyle name="Обычный 2 5 2 10" xfId="1623" xr:uid="{78958060-866A-4D4E-8982-8A12CC9E40CE}"/>
    <cellStyle name="Обычный 2 5 2 11" xfId="1742" xr:uid="{0A98BC78-8CC6-4FE1-92E3-8E0C25DB5AC8}"/>
    <cellStyle name="Обычный 2 5 2 12" xfId="1847" xr:uid="{9FE11D16-97B1-4766-81BC-7E5BBC79BAF5}"/>
    <cellStyle name="Обычный 2 5 2 13" xfId="2206" xr:uid="{08E71E9B-3FF1-4FC2-A39B-F22DEB8B23BF}"/>
    <cellStyle name="Обычный 2 5 2 2" xfId="297" xr:uid="{00000000-0005-0000-0000-000088020000}"/>
    <cellStyle name="Обычный 2 5 2 2 2" xfId="719" xr:uid="{00000000-0005-0000-0000-000089020000}"/>
    <cellStyle name="Обычный 2 5 2 3" xfId="401" xr:uid="{00000000-0005-0000-0000-00008A020000}"/>
    <cellStyle name="Обычный 2 5 2 3 2" xfId="823" xr:uid="{00000000-0005-0000-0000-00008B020000}"/>
    <cellStyle name="Обычный 2 5 2 4" xfId="505" xr:uid="{00000000-0005-0000-0000-00008C020000}"/>
    <cellStyle name="Обычный 2 5 2 4 2" xfId="927" xr:uid="{00000000-0005-0000-0000-00008D020000}"/>
    <cellStyle name="Обычный 2 5 2 5" xfId="615" xr:uid="{00000000-0005-0000-0000-00008E020000}"/>
    <cellStyle name="Обычный 2 5 2 6" xfId="1048" xr:uid="{00000000-0005-0000-0000-00008F020000}"/>
    <cellStyle name="Обычный 2 5 2 7" xfId="1262" xr:uid="{00000000-0005-0000-0000-000090020000}"/>
    <cellStyle name="Обычный 2 5 2 8" xfId="1408" xr:uid="{00000000-0005-0000-0000-000091020000}"/>
    <cellStyle name="Обычный 2 5 2 9" xfId="1514" xr:uid="{00000000-0005-0000-0000-000092020000}"/>
    <cellStyle name="Обычный 2 5 3" xfId="246" xr:uid="{00000000-0005-0000-0000-000093020000}"/>
    <cellStyle name="Обычный 2 5 3 2" xfId="668" xr:uid="{00000000-0005-0000-0000-000094020000}"/>
    <cellStyle name="Обычный 2 5 4" xfId="350" xr:uid="{00000000-0005-0000-0000-000095020000}"/>
    <cellStyle name="Обычный 2 5 4 2" xfId="772" xr:uid="{00000000-0005-0000-0000-000096020000}"/>
    <cellStyle name="Обычный 2 5 5" xfId="454" xr:uid="{00000000-0005-0000-0000-000097020000}"/>
    <cellStyle name="Обычный 2 5 5 2" xfId="876" xr:uid="{00000000-0005-0000-0000-000098020000}"/>
    <cellStyle name="Обычный 2 5 6" xfId="98" xr:uid="{00000000-0005-0000-0000-000099020000}"/>
    <cellStyle name="Обычный 2 5 7" xfId="563" xr:uid="{00000000-0005-0000-0000-00009A020000}"/>
    <cellStyle name="Обычный 2 5 8" xfId="996" xr:uid="{00000000-0005-0000-0000-00009B020000}"/>
    <cellStyle name="Обычный 2 5 9" xfId="1164" xr:uid="{00000000-0005-0000-0000-00009C020000}"/>
    <cellStyle name="Обычный 2 6" xfId="99" xr:uid="{00000000-0005-0000-0000-00009D020000}"/>
    <cellStyle name="Обычный 2 6 10" xfId="1464" xr:uid="{00000000-0005-0000-0000-00009E020000}"/>
    <cellStyle name="Обычный 2 6 11" xfId="1573" xr:uid="{4C3BFAF7-B0F9-4069-A713-F38010458F7C}"/>
    <cellStyle name="Обычный 2 6 12" xfId="1693" xr:uid="{BA161172-B1D3-4481-8916-7ACB35ACC322}"/>
    <cellStyle name="Обычный 2 6 13" xfId="1797" xr:uid="{82C6FE90-A7E2-41D8-9567-8F7B37C52EFB}"/>
    <cellStyle name="Обычный 2 6 14" xfId="2076" xr:uid="{2E6CF869-EF7F-4955-B034-D3CD087CDB35}"/>
    <cellStyle name="Обычный 2 6 15" xfId="2157" xr:uid="{6B36D35E-88C7-40AA-B54D-B9A23D5F3350}"/>
    <cellStyle name="Обычный 2 6 2" xfId="194" xr:uid="{00000000-0005-0000-0000-00009F020000}"/>
    <cellStyle name="Обычный 2 6 2 10" xfId="1624" xr:uid="{5CBBBD84-8319-428D-B654-6A1F7CA79DF5}"/>
    <cellStyle name="Обычный 2 6 2 11" xfId="1743" xr:uid="{5A64998A-3CC0-4263-8C50-9E40209F2F14}"/>
    <cellStyle name="Обычный 2 6 2 12" xfId="1848" xr:uid="{693DA6D0-88A4-469C-82DF-4D0E5B366F3F}"/>
    <cellStyle name="Обычный 2 6 2 13" xfId="2207" xr:uid="{73D958B6-A861-4B1B-8F62-EC43E55946FD}"/>
    <cellStyle name="Обычный 2 6 2 2" xfId="298" xr:uid="{00000000-0005-0000-0000-0000A0020000}"/>
    <cellStyle name="Обычный 2 6 2 2 2" xfId="720" xr:uid="{00000000-0005-0000-0000-0000A1020000}"/>
    <cellStyle name="Обычный 2 6 2 3" xfId="402" xr:uid="{00000000-0005-0000-0000-0000A2020000}"/>
    <cellStyle name="Обычный 2 6 2 3 2" xfId="824" xr:uid="{00000000-0005-0000-0000-0000A3020000}"/>
    <cellStyle name="Обычный 2 6 2 4" xfId="506" xr:uid="{00000000-0005-0000-0000-0000A4020000}"/>
    <cellStyle name="Обычный 2 6 2 4 2" xfId="928" xr:uid="{00000000-0005-0000-0000-0000A5020000}"/>
    <cellStyle name="Обычный 2 6 2 5" xfId="616" xr:uid="{00000000-0005-0000-0000-0000A6020000}"/>
    <cellStyle name="Обычный 2 6 2 6" xfId="1049" xr:uid="{00000000-0005-0000-0000-0000A7020000}"/>
    <cellStyle name="Обычный 2 6 2 7" xfId="1263" xr:uid="{00000000-0005-0000-0000-0000A8020000}"/>
    <cellStyle name="Обычный 2 6 2 8" xfId="1409" xr:uid="{00000000-0005-0000-0000-0000A9020000}"/>
    <cellStyle name="Обычный 2 6 2 9" xfId="1515" xr:uid="{00000000-0005-0000-0000-0000AA020000}"/>
    <cellStyle name="Обычный 2 6 3" xfId="247" xr:uid="{00000000-0005-0000-0000-0000AB020000}"/>
    <cellStyle name="Обычный 2 6 3 2" xfId="669" xr:uid="{00000000-0005-0000-0000-0000AC020000}"/>
    <cellStyle name="Обычный 2 6 4" xfId="351" xr:uid="{00000000-0005-0000-0000-0000AD020000}"/>
    <cellStyle name="Обычный 2 6 4 2" xfId="773" xr:uid="{00000000-0005-0000-0000-0000AE020000}"/>
    <cellStyle name="Обычный 2 6 5" xfId="455" xr:uid="{00000000-0005-0000-0000-0000AF020000}"/>
    <cellStyle name="Обычный 2 6 5 2" xfId="877" xr:uid="{00000000-0005-0000-0000-0000B0020000}"/>
    <cellStyle name="Обычный 2 6 6" xfId="564" xr:uid="{00000000-0005-0000-0000-0000B1020000}"/>
    <cellStyle name="Обычный 2 6 7" xfId="997" xr:uid="{00000000-0005-0000-0000-0000B2020000}"/>
    <cellStyle name="Обычный 2 6 8" xfId="1212" xr:uid="{00000000-0005-0000-0000-0000B3020000}"/>
    <cellStyle name="Обычный 2 6 9" xfId="1358" xr:uid="{00000000-0005-0000-0000-0000B4020000}"/>
    <cellStyle name="Обычный 2 7" xfId="100" xr:uid="{00000000-0005-0000-0000-0000B5020000}"/>
    <cellStyle name="Обычный 2 7 10" xfId="1465" xr:uid="{00000000-0005-0000-0000-0000B6020000}"/>
    <cellStyle name="Обычный 2 7 11" xfId="1574" xr:uid="{2082EC09-A5FC-48D1-A83F-27C33831E261}"/>
    <cellStyle name="Обычный 2 7 12" xfId="1694" xr:uid="{5EB0AA25-3019-40CA-9EC7-39064EFD43FB}"/>
    <cellStyle name="Обычный 2 7 13" xfId="1798" xr:uid="{1F77B174-5B0C-4AEE-A43E-6BC73F14CFCA}"/>
    <cellStyle name="Обычный 2 7 14" xfId="2158" xr:uid="{72E27F3C-B15A-4AC4-AEF4-51A9975620F4}"/>
    <cellStyle name="Обычный 2 7 2" xfId="195" xr:uid="{00000000-0005-0000-0000-0000B7020000}"/>
    <cellStyle name="Обычный 2 7 2 10" xfId="1625" xr:uid="{FAE35813-714A-40A3-9F23-0C8A5ADCAD0A}"/>
    <cellStyle name="Обычный 2 7 2 11" xfId="1744" xr:uid="{ED968273-81A7-477E-A07B-A7C3377CD016}"/>
    <cellStyle name="Обычный 2 7 2 12" xfId="1849" xr:uid="{4A7AFCCC-E44D-4C22-B57D-61DDC1D2E0C3}"/>
    <cellStyle name="Обычный 2 7 2 13" xfId="2208" xr:uid="{0E291AB2-A7DA-4FDE-AC94-C77804EC0A6A}"/>
    <cellStyle name="Обычный 2 7 2 2" xfId="299" xr:uid="{00000000-0005-0000-0000-0000B8020000}"/>
    <cellStyle name="Обычный 2 7 2 2 2" xfId="721" xr:uid="{00000000-0005-0000-0000-0000B9020000}"/>
    <cellStyle name="Обычный 2 7 2 3" xfId="403" xr:uid="{00000000-0005-0000-0000-0000BA020000}"/>
    <cellStyle name="Обычный 2 7 2 3 2" xfId="825" xr:uid="{00000000-0005-0000-0000-0000BB020000}"/>
    <cellStyle name="Обычный 2 7 2 4" xfId="507" xr:uid="{00000000-0005-0000-0000-0000BC020000}"/>
    <cellStyle name="Обычный 2 7 2 4 2" xfId="929" xr:uid="{00000000-0005-0000-0000-0000BD020000}"/>
    <cellStyle name="Обычный 2 7 2 5" xfId="617" xr:uid="{00000000-0005-0000-0000-0000BE020000}"/>
    <cellStyle name="Обычный 2 7 2 6" xfId="1050" xr:uid="{00000000-0005-0000-0000-0000BF020000}"/>
    <cellStyle name="Обычный 2 7 2 7" xfId="1264" xr:uid="{00000000-0005-0000-0000-0000C0020000}"/>
    <cellStyle name="Обычный 2 7 2 8" xfId="1410" xr:uid="{00000000-0005-0000-0000-0000C1020000}"/>
    <cellStyle name="Обычный 2 7 2 9" xfId="1516" xr:uid="{00000000-0005-0000-0000-0000C2020000}"/>
    <cellStyle name="Обычный 2 7 3" xfId="248" xr:uid="{00000000-0005-0000-0000-0000C3020000}"/>
    <cellStyle name="Обычный 2 7 3 2" xfId="670" xr:uid="{00000000-0005-0000-0000-0000C4020000}"/>
    <cellStyle name="Обычный 2 7 4" xfId="352" xr:uid="{00000000-0005-0000-0000-0000C5020000}"/>
    <cellStyle name="Обычный 2 7 4 2" xfId="774" xr:uid="{00000000-0005-0000-0000-0000C6020000}"/>
    <cellStyle name="Обычный 2 7 5" xfId="456" xr:uid="{00000000-0005-0000-0000-0000C7020000}"/>
    <cellStyle name="Обычный 2 7 5 2" xfId="878" xr:uid="{00000000-0005-0000-0000-0000C8020000}"/>
    <cellStyle name="Обычный 2 7 6" xfId="565" xr:uid="{00000000-0005-0000-0000-0000C9020000}"/>
    <cellStyle name="Обычный 2 7 7" xfId="998" xr:uid="{00000000-0005-0000-0000-0000CA020000}"/>
    <cellStyle name="Обычный 2 7 8" xfId="1213" xr:uid="{00000000-0005-0000-0000-0000CB020000}"/>
    <cellStyle name="Обычный 2 7 9" xfId="1359" xr:uid="{00000000-0005-0000-0000-0000CC020000}"/>
    <cellStyle name="Обычный 2 8" xfId="101" xr:uid="{00000000-0005-0000-0000-0000CD020000}"/>
    <cellStyle name="Обычный 2 9" xfId="102" xr:uid="{00000000-0005-0000-0000-0000CE020000}"/>
    <cellStyle name="Обычный 20" xfId="2114" xr:uid="{E74BC96C-DBE7-4AB1-981A-B562181764BF}"/>
    <cellStyle name="Обычный 20 2" xfId="103" xr:uid="{00000000-0005-0000-0000-0000CF020000}"/>
    <cellStyle name="Обычный 20 2 10" xfId="1466" xr:uid="{00000000-0005-0000-0000-0000D0020000}"/>
    <cellStyle name="Обычный 20 2 11" xfId="1575" xr:uid="{73666670-33A6-4284-9333-290BC866DB00}"/>
    <cellStyle name="Обычный 20 2 12" xfId="1695" xr:uid="{6AEEEA8A-F741-43FF-9F23-95E283BF1E5D}"/>
    <cellStyle name="Обычный 20 2 13" xfId="1799" xr:uid="{827277E2-2E71-46FF-A671-A4D7574AD110}"/>
    <cellStyle name="Обычный 20 2 14" xfId="2159" xr:uid="{C284EBF7-0E9A-4AE8-84B0-9B0F7C470CEB}"/>
    <cellStyle name="Обычный 20 2 2" xfId="196" xr:uid="{00000000-0005-0000-0000-0000D1020000}"/>
    <cellStyle name="Обычный 20 2 2 10" xfId="1626" xr:uid="{E694E3AC-0827-410D-B7E4-D444C93771EE}"/>
    <cellStyle name="Обычный 20 2 2 11" xfId="1745" xr:uid="{76B901D6-2632-4183-895F-263C0FAE2673}"/>
    <cellStyle name="Обычный 20 2 2 12" xfId="1850" xr:uid="{3DB96820-C8ED-4684-A11E-BF074171CAC0}"/>
    <cellStyle name="Обычный 20 2 2 13" xfId="2209" xr:uid="{A5B0071F-1931-457C-97AE-168E0FE5AC1F}"/>
    <cellStyle name="Обычный 20 2 2 2" xfId="300" xr:uid="{00000000-0005-0000-0000-0000D2020000}"/>
    <cellStyle name="Обычный 20 2 2 2 2" xfId="722" xr:uid="{00000000-0005-0000-0000-0000D3020000}"/>
    <cellStyle name="Обычный 20 2 2 3" xfId="404" xr:uid="{00000000-0005-0000-0000-0000D4020000}"/>
    <cellStyle name="Обычный 20 2 2 3 2" xfId="826" xr:uid="{00000000-0005-0000-0000-0000D5020000}"/>
    <cellStyle name="Обычный 20 2 2 4" xfId="508" xr:uid="{00000000-0005-0000-0000-0000D6020000}"/>
    <cellStyle name="Обычный 20 2 2 4 2" xfId="930" xr:uid="{00000000-0005-0000-0000-0000D7020000}"/>
    <cellStyle name="Обычный 20 2 2 5" xfId="618" xr:uid="{00000000-0005-0000-0000-0000D8020000}"/>
    <cellStyle name="Обычный 20 2 2 6" xfId="1051" xr:uid="{00000000-0005-0000-0000-0000D9020000}"/>
    <cellStyle name="Обычный 20 2 2 7" xfId="1265" xr:uid="{00000000-0005-0000-0000-0000DA020000}"/>
    <cellStyle name="Обычный 20 2 2 8" xfId="1411" xr:uid="{00000000-0005-0000-0000-0000DB020000}"/>
    <cellStyle name="Обычный 20 2 2 9" xfId="1517" xr:uid="{00000000-0005-0000-0000-0000DC020000}"/>
    <cellStyle name="Обычный 20 2 3" xfId="249" xr:uid="{00000000-0005-0000-0000-0000DD020000}"/>
    <cellStyle name="Обычный 20 2 3 2" xfId="671" xr:uid="{00000000-0005-0000-0000-0000DE020000}"/>
    <cellStyle name="Обычный 20 2 4" xfId="353" xr:uid="{00000000-0005-0000-0000-0000DF020000}"/>
    <cellStyle name="Обычный 20 2 4 2" xfId="775" xr:uid="{00000000-0005-0000-0000-0000E0020000}"/>
    <cellStyle name="Обычный 20 2 5" xfId="457" xr:uid="{00000000-0005-0000-0000-0000E1020000}"/>
    <cellStyle name="Обычный 20 2 5 2" xfId="879" xr:uid="{00000000-0005-0000-0000-0000E2020000}"/>
    <cellStyle name="Обычный 20 2 6" xfId="566" xr:uid="{00000000-0005-0000-0000-0000E3020000}"/>
    <cellStyle name="Обычный 20 2 7" xfId="999" xr:uid="{00000000-0005-0000-0000-0000E4020000}"/>
    <cellStyle name="Обычный 20 2 8" xfId="1214" xr:uid="{00000000-0005-0000-0000-0000E5020000}"/>
    <cellStyle name="Обычный 20 2 9" xfId="1360" xr:uid="{00000000-0005-0000-0000-0000E6020000}"/>
    <cellStyle name="Обычный 20 3" xfId="2429" xr:uid="{75BD04CF-C31C-4AF3-A0D2-B493E145939E}"/>
    <cellStyle name="Обычный 21" xfId="2119" xr:uid="{BD0390A7-3A39-4BB4-8F10-D1335C3AE37C}"/>
    <cellStyle name="Обычный 21 2" xfId="104" xr:uid="{00000000-0005-0000-0000-0000E7020000}"/>
    <cellStyle name="Обычный 21 2 10" xfId="1467" xr:uid="{00000000-0005-0000-0000-0000E8020000}"/>
    <cellStyle name="Обычный 21 2 11" xfId="1576" xr:uid="{54198AE1-F9B7-4EBC-913F-8BBACCEA979C}"/>
    <cellStyle name="Обычный 21 2 12" xfId="1696" xr:uid="{858F408D-E20E-4C87-BDAA-1CA661D91EBD}"/>
    <cellStyle name="Обычный 21 2 13" xfId="1800" xr:uid="{A73DF6FD-13B5-4F05-9F67-0A948C8CFD3A}"/>
    <cellStyle name="Обычный 21 2 14" xfId="2160" xr:uid="{DAFC34BA-F891-433A-92C1-1FA2DEA893F8}"/>
    <cellStyle name="Обычный 21 2 2" xfId="197" xr:uid="{00000000-0005-0000-0000-0000E9020000}"/>
    <cellStyle name="Обычный 21 2 2 10" xfId="1627" xr:uid="{2B53A003-F499-4EDD-8C8C-6612BCFBEB70}"/>
    <cellStyle name="Обычный 21 2 2 11" xfId="1746" xr:uid="{D41BB684-7E5E-4F7C-8D31-77B70FFC12B2}"/>
    <cellStyle name="Обычный 21 2 2 12" xfId="1851" xr:uid="{EF0AA92E-C653-418B-9099-D9F29FC69452}"/>
    <cellStyle name="Обычный 21 2 2 13" xfId="2210" xr:uid="{00782E44-4C26-4FA9-BB36-87BFD78B08E6}"/>
    <cellStyle name="Обычный 21 2 2 2" xfId="301" xr:uid="{00000000-0005-0000-0000-0000EA020000}"/>
    <cellStyle name="Обычный 21 2 2 2 2" xfId="723" xr:uid="{00000000-0005-0000-0000-0000EB020000}"/>
    <cellStyle name="Обычный 21 2 2 3" xfId="405" xr:uid="{00000000-0005-0000-0000-0000EC020000}"/>
    <cellStyle name="Обычный 21 2 2 3 2" xfId="827" xr:uid="{00000000-0005-0000-0000-0000ED020000}"/>
    <cellStyle name="Обычный 21 2 2 4" xfId="509" xr:uid="{00000000-0005-0000-0000-0000EE020000}"/>
    <cellStyle name="Обычный 21 2 2 4 2" xfId="931" xr:uid="{00000000-0005-0000-0000-0000EF020000}"/>
    <cellStyle name="Обычный 21 2 2 5" xfId="619" xr:uid="{00000000-0005-0000-0000-0000F0020000}"/>
    <cellStyle name="Обычный 21 2 2 6" xfId="1052" xr:uid="{00000000-0005-0000-0000-0000F1020000}"/>
    <cellStyle name="Обычный 21 2 2 7" xfId="1266" xr:uid="{00000000-0005-0000-0000-0000F2020000}"/>
    <cellStyle name="Обычный 21 2 2 8" xfId="1412" xr:uid="{00000000-0005-0000-0000-0000F3020000}"/>
    <cellStyle name="Обычный 21 2 2 9" xfId="1518" xr:uid="{00000000-0005-0000-0000-0000F4020000}"/>
    <cellStyle name="Обычный 21 2 3" xfId="250" xr:uid="{00000000-0005-0000-0000-0000F5020000}"/>
    <cellStyle name="Обычный 21 2 3 2" xfId="672" xr:uid="{00000000-0005-0000-0000-0000F6020000}"/>
    <cellStyle name="Обычный 21 2 4" xfId="354" xr:uid="{00000000-0005-0000-0000-0000F7020000}"/>
    <cellStyle name="Обычный 21 2 4 2" xfId="776" xr:uid="{00000000-0005-0000-0000-0000F8020000}"/>
    <cellStyle name="Обычный 21 2 5" xfId="458" xr:uid="{00000000-0005-0000-0000-0000F9020000}"/>
    <cellStyle name="Обычный 21 2 5 2" xfId="880" xr:uid="{00000000-0005-0000-0000-0000FA020000}"/>
    <cellStyle name="Обычный 21 2 6" xfId="567" xr:uid="{00000000-0005-0000-0000-0000FB020000}"/>
    <cellStyle name="Обычный 21 2 7" xfId="1000" xr:uid="{00000000-0005-0000-0000-0000FC020000}"/>
    <cellStyle name="Обычный 21 2 8" xfId="1215" xr:uid="{00000000-0005-0000-0000-0000FD020000}"/>
    <cellStyle name="Обычный 21 2 9" xfId="1361" xr:uid="{00000000-0005-0000-0000-0000FE020000}"/>
    <cellStyle name="Обычный 22" xfId="105" xr:uid="{00000000-0005-0000-0000-0000FF020000}"/>
    <cellStyle name="Обычный 22 2" xfId="2121" xr:uid="{7CDB9048-BA9B-4C3E-A4E9-2517894D4A4C}"/>
    <cellStyle name="Обычный 23" xfId="2434" xr:uid="{FB706FAA-C86C-4866-8366-F6C519E564C9}"/>
    <cellStyle name="Обычный 23 2" xfId="106" xr:uid="{00000000-0005-0000-0000-000000030000}"/>
    <cellStyle name="Обычный 23 2 10" xfId="1468" xr:uid="{00000000-0005-0000-0000-000001030000}"/>
    <cellStyle name="Обычный 23 2 11" xfId="1577" xr:uid="{6F56433C-893E-45E2-9D53-9FDBBB968BB7}"/>
    <cellStyle name="Обычный 23 2 12" xfId="1697" xr:uid="{34543827-841E-4C34-8FD0-FBEF3F6B4E50}"/>
    <cellStyle name="Обычный 23 2 13" xfId="1801" xr:uid="{4AB0BA49-8088-43A5-85BE-04F4A966F4CB}"/>
    <cellStyle name="Обычный 23 2 14" xfId="2161" xr:uid="{37F52599-2526-4DF3-8514-3B0498DDFF36}"/>
    <cellStyle name="Обычный 23 2 2" xfId="198" xr:uid="{00000000-0005-0000-0000-000002030000}"/>
    <cellStyle name="Обычный 23 2 2 10" xfId="1628" xr:uid="{460D807E-AC3E-465B-8AB5-EBE96A15BA03}"/>
    <cellStyle name="Обычный 23 2 2 11" xfId="1747" xr:uid="{430B6E5E-F1FA-42EA-8EEC-7EDFD10A8C6D}"/>
    <cellStyle name="Обычный 23 2 2 12" xfId="1852" xr:uid="{5FC8DBB2-9FAC-4144-9110-18B686FEB715}"/>
    <cellStyle name="Обычный 23 2 2 13" xfId="2211" xr:uid="{C0BF4BAE-D9DA-41F4-85A3-F7B9A437D16B}"/>
    <cellStyle name="Обычный 23 2 2 2" xfId="302" xr:uid="{00000000-0005-0000-0000-000003030000}"/>
    <cellStyle name="Обычный 23 2 2 2 2" xfId="724" xr:uid="{00000000-0005-0000-0000-000004030000}"/>
    <cellStyle name="Обычный 23 2 2 3" xfId="406" xr:uid="{00000000-0005-0000-0000-000005030000}"/>
    <cellStyle name="Обычный 23 2 2 3 2" xfId="828" xr:uid="{00000000-0005-0000-0000-000006030000}"/>
    <cellStyle name="Обычный 23 2 2 4" xfId="510" xr:uid="{00000000-0005-0000-0000-000007030000}"/>
    <cellStyle name="Обычный 23 2 2 4 2" xfId="932" xr:uid="{00000000-0005-0000-0000-000008030000}"/>
    <cellStyle name="Обычный 23 2 2 5" xfId="620" xr:uid="{00000000-0005-0000-0000-000009030000}"/>
    <cellStyle name="Обычный 23 2 2 6" xfId="1053" xr:uid="{00000000-0005-0000-0000-00000A030000}"/>
    <cellStyle name="Обычный 23 2 2 7" xfId="1267" xr:uid="{00000000-0005-0000-0000-00000B030000}"/>
    <cellStyle name="Обычный 23 2 2 8" xfId="1413" xr:uid="{00000000-0005-0000-0000-00000C030000}"/>
    <cellStyle name="Обычный 23 2 2 9" xfId="1519" xr:uid="{00000000-0005-0000-0000-00000D030000}"/>
    <cellStyle name="Обычный 23 2 3" xfId="251" xr:uid="{00000000-0005-0000-0000-00000E030000}"/>
    <cellStyle name="Обычный 23 2 3 2" xfId="673" xr:uid="{00000000-0005-0000-0000-00000F030000}"/>
    <cellStyle name="Обычный 23 2 4" xfId="355" xr:uid="{00000000-0005-0000-0000-000010030000}"/>
    <cellStyle name="Обычный 23 2 4 2" xfId="777" xr:uid="{00000000-0005-0000-0000-000011030000}"/>
    <cellStyle name="Обычный 23 2 5" xfId="459" xr:uid="{00000000-0005-0000-0000-000012030000}"/>
    <cellStyle name="Обычный 23 2 5 2" xfId="881" xr:uid="{00000000-0005-0000-0000-000013030000}"/>
    <cellStyle name="Обычный 23 2 6" xfId="568" xr:uid="{00000000-0005-0000-0000-000014030000}"/>
    <cellStyle name="Обычный 23 2 7" xfId="1001" xr:uid="{00000000-0005-0000-0000-000015030000}"/>
    <cellStyle name="Обычный 23 2 8" xfId="1216" xr:uid="{00000000-0005-0000-0000-000016030000}"/>
    <cellStyle name="Обычный 23 2 9" xfId="1362" xr:uid="{00000000-0005-0000-0000-000017030000}"/>
    <cellStyle name="Обычный 24" xfId="2453" xr:uid="{7445F490-6045-41C8-AEA8-3B1A0AC730A0}"/>
    <cellStyle name="Обычный 24 2" xfId="107" xr:uid="{00000000-0005-0000-0000-000018030000}"/>
    <cellStyle name="Обычный 24 2 10" xfId="1469" xr:uid="{00000000-0005-0000-0000-000019030000}"/>
    <cellStyle name="Обычный 24 2 11" xfId="1578" xr:uid="{461BFC1F-D9EB-47BB-B547-A1B2D4142DDA}"/>
    <cellStyle name="Обычный 24 2 12" xfId="1698" xr:uid="{CD3AE243-C274-4E56-9CF1-6ED3FE37E513}"/>
    <cellStyle name="Обычный 24 2 13" xfId="1802" xr:uid="{D6615CB5-6634-429F-98FB-C9288C549480}"/>
    <cellStyle name="Обычный 24 2 14" xfId="2162" xr:uid="{A330CCA4-FEC2-4E4F-846A-E63D50355478}"/>
    <cellStyle name="Обычный 24 2 2" xfId="199" xr:uid="{00000000-0005-0000-0000-00001A030000}"/>
    <cellStyle name="Обычный 24 2 2 10" xfId="1629" xr:uid="{02348FA2-1BE7-427A-9A42-DBD12444F6D1}"/>
    <cellStyle name="Обычный 24 2 2 11" xfId="1748" xr:uid="{CBF17525-7FA3-4F5F-ADD6-28A32C65F927}"/>
    <cellStyle name="Обычный 24 2 2 12" xfId="1853" xr:uid="{D0A296FB-F36B-424B-A21C-D60D1F4484D5}"/>
    <cellStyle name="Обычный 24 2 2 13" xfId="2212" xr:uid="{CB90862C-A4F1-4E2E-A4F5-6142D3466785}"/>
    <cellStyle name="Обычный 24 2 2 2" xfId="303" xr:uid="{00000000-0005-0000-0000-00001B030000}"/>
    <cellStyle name="Обычный 24 2 2 2 2" xfId="725" xr:uid="{00000000-0005-0000-0000-00001C030000}"/>
    <cellStyle name="Обычный 24 2 2 3" xfId="407" xr:uid="{00000000-0005-0000-0000-00001D030000}"/>
    <cellStyle name="Обычный 24 2 2 3 2" xfId="829" xr:uid="{00000000-0005-0000-0000-00001E030000}"/>
    <cellStyle name="Обычный 24 2 2 4" xfId="511" xr:uid="{00000000-0005-0000-0000-00001F030000}"/>
    <cellStyle name="Обычный 24 2 2 4 2" xfId="933" xr:uid="{00000000-0005-0000-0000-000020030000}"/>
    <cellStyle name="Обычный 24 2 2 5" xfId="621" xr:uid="{00000000-0005-0000-0000-000021030000}"/>
    <cellStyle name="Обычный 24 2 2 6" xfId="1054" xr:uid="{00000000-0005-0000-0000-000022030000}"/>
    <cellStyle name="Обычный 24 2 2 7" xfId="1268" xr:uid="{00000000-0005-0000-0000-000023030000}"/>
    <cellStyle name="Обычный 24 2 2 8" xfId="1414" xr:uid="{00000000-0005-0000-0000-000024030000}"/>
    <cellStyle name="Обычный 24 2 2 9" xfId="1520" xr:uid="{00000000-0005-0000-0000-000025030000}"/>
    <cellStyle name="Обычный 24 2 3" xfId="252" xr:uid="{00000000-0005-0000-0000-000026030000}"/>
    <cellStyle name="Обычный 24 2 3 2" xfId="674" xr:uid="{00000000-0005-0000-0000-000027030000}"/>
    <cellStyle name="Обычный 24 2 4" xfId="356" xr:uid="{00000000-0005-0000-0000-000028030000}"/>
    <cellStyle name="Обычный 24 2 4 2" xfId="778" xr:uid="{00000000-0005-0000-0000-000029030000}"/>
    <cellStyle name="Обычный 24 2 5" xfId="460" xr:uid="{00000000-0005-0000-0000-00002A030000}"/>
    <cellStyle name="Обычный 24 2 5 2" xfId="882" xr:uid="{00000000-0005-0000-0000-00002B030000}"/>
    <cellStyle name="Обычный 24 2 6" xfId="569" xr:uid="{00000000-0005-0000-0000-00002C030000}"/>
    <cellStyle name="Обычный 24 2 7" xfId="1002" xr:uid="{00000000-0005-0000-0000-00002D030000}"/>
    <cellStyle name="Обычный 24 2 8" xfId="1217" xr:uid="{00000000-0005-0000-0000-00002E030000}"/>
    <cellStyle name="Обычный 24 2 9" xfId="1363" xr:uid="{00000000-0005-0000-0000-00002F030000}"/>
    <cellStyle name="Обычный 25 2" xfId="108" xr:uid="{00000000-0005-0000-0000-000030030000}"/>
    <cellStyle name="Обычный 25 2 10" xfId="1470" xr:uid="{00000000-0005-0000-0000-000031030000}"/>
    <cellStyle name="Обычный 25 2 11" xfId="1579" xr:uid="{99CFC1E6-1A4A-4F6F-9A68-6F7348A631BD}"/>
    <cellStyle name="Обычный 25 2 12" xfId="1699" xr:uid="{D713908C-1DA9-4477-8F22-E9C2835F5C3F}"/>
    <cellStyle name="Обычный 25 2 13" xfId="1803" xr:uid="{AC6373E7-FF82-49E3-9A1F-A5D40AC107B3}"/>
    <cellStyle name="Обычный 25 2 14" xfId="2163" xr:uid="{9CCF8378-9C9E-46A5-B429-016B9BF0CE4A}"/>
    <cellStyle name="Обычный 25 2 2" xfId="200" xr:uid="{00000000-0005-0000-0000-000032030000}"/>
    <cellStyle name="Обычный 25 2 2 10" xfId="1630" xr:uid="{49F0178A-7C2B-491B-B7C0-9A0152816E8C}"/>
    <cellStyle name="Обычный 25 2 2 11" xfId="1749" xr:uid="{418FF976-A7D5-49CA-A74C-83857B902EEC}"/>
    <cellStyle name="Обычный 25 2 2 12" xfId="1854" xr:uid="{46709A67-0508-4828-85AE-C7DC40054E12}"/>
    <cellStyle name="Обычный 25 2 2 13" xfId="2213" xr:uid="{B00B731E-9208-4838-B5C6-C04F3E786E7D}"/>
    <cellStyle name="Обычный 25 2 2 2" xfId="304" xr:uid="{00000000-0005-0000-0000-000033030000}"/>
    <cellStyle name="Обычный 25 2 2 2 2" xfId="726" xr:uid="{00000000-0005-0000-0000-000034030000}"/>
    <cellStyle name="Обычный 25 2 2 3" xfId="408" xr:uid="{00000000-0005-0000-0000-000035030000}"/>
    <cellStyle name="Обычный 25 2 2 3 2" xfId="830" xr:uid="{00000000-0005-0000-0000-000036030000}"/>
    <cellStyle name="Обычный 25 2 2 4" xfId="512" xr:uid="{00000000-0005-0000-0000-000037030000}"/>
    <cellStyle name="Обычный 25 2 2 4 2" xfId="934" xr:uid="{00000000-0005-0000-0000-000038030000}"/>
    <cellStyle name="Обычный 25 2 2 5" xfId="622" xr:uid="{00000000-0005-0000-0000-000039030000}"/>
    <cellStyle name="Обычный 25 2 2 6" xfId="1055" xr:uid="{00000000-0005-0000-0000-00003A030000}"/>
    <cellStyle name="Обычный 25 2 2 7" xfId="1269" xr:uid="{00000000-0005-0000-0000-00003B030000}"/>
    <cellStyle name="Обычный 25 2 2 8" xfId="1415" xr:uid="{00000000-0005-0000-0000-00003C030000}"/>
    <cellStyle name="Обычный 25 2 2 9" xfId="1521" xr:uid="{00000000-0005-0000-0000-00003D030000}"/>
    <cellStyle name="Обычный 25 2 3" xfId="253" xr:uid="{00000000-0005-0000-0000-00003E030000}"/>
    <cellStyle name="Обычный 25 2 3 2" xfId="675" xr:uid="{00000000-0005-0000-0000-00003F030000}"/>
    <cellStyle name="Обычный 25 2 4" xfId="357" xr:uid="{00000000-0005-0000-0000-000040030000}"/>
    <cellStyle name="Обычный 25 2 4 2" xfId="779" xr:uid="{00000000-0005-0000-0000-000041030000}"/>
    <cellStyle name="Обычный 25 2 5" xfId="461" xr:uid="{00000000-0005-0000-0000-000042030000}"/>
    <cellStyle name="Обычный 25 2 5 2" xfId="883" xr:uid="{00000000-0005-0000-0000-000043030000}"/>
    <cellStyle name="Обычный 25 2 6" xfId="570" xr:uid="{00000000-0005-0000-0000-000044030000}"/>
    <cellStyle name="Обычный 25 2 7" xfId="1003" xr:uid="{00000000-0005-0000-0000-000045030000}"/>
    <cellStyle name="Обычный 25 2 8" xfId="1218" xr:uid="{00000000-0005-0000-0000-000046030000}"/>
    <cellStyle name="Обычный 25 2 9" xfId="1364" xr:uid="{00000000-0005-0000-0000-000047030000}"/>
    <cellStyle name="Обычный 26 2" xfId="109" xr:uid="{00000000-0005-0000-0000-000048030000}"/>
    <cellStyle name="Обычный 26 2 10" xfId="1471" xr:uid="{00000000-0005-0000-0000-000049030000}"/>
    <cellStyle name="Обычный 26 2 11" xfId="1580" xr:uid="{9706F51B-449C-4C6A-BF51-90082B210DA1}"/>
    <cellStyle name="Обычный 26 2 12" xfId="1700" xr:uid="{F2D87C43-F43A-4E59-8259-229ADE00A49D}"/>
    <cellStyle name="Обычный 26 2 13" xfId="1804" xr:uid="{76E77162-70F9-44C2-B7B5-F9B75C99F961}"/>
    <cellStyle name="Обычный 26 2 14" xfId="2164" xr:uid="{8D8CA60B-9F24-4B7F-8995-0761CCD53775}"/>
    <cellStyle name="Обычный 26 2 2" xfId="201" xr:uid="{00000000-0005-0000-0000-00004A030000}"/>
    <cellStyle name="Обычный 26 2 2 10" xfId="1631" xr:uid="{4CB5F369-6DD1-48F3-8E06-3490CBE9C783}"/>
    <cellStyle name="Обычный 26 2 2 11" xfId="1750" xr:uid="{177186BC-4753-4D92-B151-21D296ED81C2}"/>
    <cellStyle name="Обычный 26 2 2 12" xfId="1855" xr:uid="{07F0C880-5F45-4F79-80EC-92F741AF9D4F}"/>
    <cellStyle name="Обычный 26 2 2 13" xfId="2214" xr:uid="{D1FBE53F-8A95-4F82-86B3-7B86205E2D1F}"/>
    <cellStyle name="Обычный 26 2 2 2" xfId="305" xr:uid="{00000000-0005-0000-0000-00004B030000}"/>
    <cellStyle name="Обычный 26 2 2 2 2" xfId="727" xr:uid="{00000000-0005-0000-0000-00004C030000}"/>
    <cellStyle name="Обычный 26 2 2 3" xfId="409" xr:uid="{00000000-0005-0000-0000-00004D030000}"/>
    <cellStyle name="Обычный 26 2 2 3 2" xfId="831" xr:uid="{00000000-0005-0000-0000-00004E030000}"/>
    <cellStyle name="Обычный 26 2 2 4" xfId="513" xr:uid="{00000000-0005-0000-0000-00004F030000}"/>
    <cellStyle name="Обычный 26 2 2 4 2" xfId="935" xr:uid="{00000000-0005-0000-0000-000050030000}"/>
    <cellStyle name="Обычный 26 2 2 5" xfId="623" xr:uid="{00000000-0005-0000-0000-000051030000}"/>
    <cellStyle name="Обычный 26 2 2 6" xfId="1056" xr:uid="{00000000-0005-0000-0000-000052030000}"/>
    <cellStyle name="Обычный 26 2 2 7" xfId="1270" xr:uid="{00000000-0005-0000-0000-000053030000}"/>
    <cellStyle name="Обычный 26 2 2 8" xfId="1416" xr:uid="{00000000-0005-0000-0000-000054030000}"/>
    <cellStyle name="Обычный 26 2 2 9" xfId="1522" xr:uid="{00000000-0005-0000-0000-000055030000}"/>
    <cellStyle name="Обычный 26 2 3" xfId="254" xr:uid="{00000000-0005-0000-0000-000056030000}"/>
    <cellStyle name="Обычный 26 2 3 2" xfId="676" xr:uid="{00000000-0005-0000-0000-000057030000}"/>
    <cellStyle name="Обычный 26 2 4" xfId="358" xr:uid="{00000000-0005-0000-0000-000058030000}"/>
    <cellStyle name="Обычный 26 2 4 2" xfId="780" xr:uid="{00000000-0005-0000-0000-000059030000}"/>
    <cellStyle name="Обычный 26 2 5" xfId="462" xr:uid="{00000000-0005-0000-0000-00005A030000}"/>
    <cellStyle name="Обычный 26 2 5 2" xfId="884" xr:uid="{00000000-0005-0000-0000-00005B030000}"/>
    <cellStyle name="Обычный 26 2 6" xfId="571" xr:uid="{00000000-0005-0000-0000-00005C030000}"/>
    <cellStyle name="Обычный 26 2 7" xfId="1004" xr:uid="{00000000-0005-0000-0000-00005D030000}"/>
    <cellStyle name="Обычный 26 2 8" xfId="1219" xr:uid="{00000000-0005-0000-0000-00005E030000}"/>
    <cellStyle name="Обычный 26 2 9" xfId="1365" xr:uid="{00000000-0005-0000-0000-00005F030000}"/>
    <cellStyle name="Обычный 27 2" xfId="110" xr:uid="{00000000-0005-0000-0000-000060030000}"/>
    <cellStyle name="Обычный 27 2 10" xfId="1472" xr:uid="{00000000-0005-0000-0000-000061030000}"/>
    <cellStyle name="Обычный 27 2 11" xfId="1581" xr:uid="{D45091EC-3E8A-4E12-9F1C-F2FB63C6BD42}"/>
    <cellStyle name="Обычный 27 2 12" xfId="1701" xr:uid="{83726D32-5B72-4DA4-BF7E-DC58947174A9}"/>
    <cellStyle name="Обычный 27 2 13" xfId="1805" xr:uid="{53FC9432-DB9B-43FB-9473-407AC1ED5208}"/>
    <cellStyle name="Обычный 27 2 14" xfId="2165" xr:uid="{40D1504A-0B83-48C9-8FC5-73CC8F8A3DC5}"/>
    <cellStyle name="Обычный 27 2 2" xfId="202" xr:uid="{00000000-0005-0000-0000-000062030000}"/>
    <cellStyle name="Обычный 27 2 2 10" xfId="1632" xr:uid="{C18B773F-1031-48BE-9217-927026219750}"/>
    <cellStyle name="Обычный 27 2 2 11" xfId="1751" xr:uid="{4863E8FF-8D93-44D9-B49C-EBD6CF681567}"/>
    <cellStyle name="Обычный 27 2 2 12" xfId="1856" xr:uid="{80132FF0-26D9-4C5B-8A50-DAE2496D5464}"/>
    <cellStyle name="Обычный 27 2 2 13" xfId="2215" xr:uid="{7384C086-C251-40AA-9BB3-70990BA63263}"/>
    <cellStyle name="Обычный 27 2 2 2" xfId="306" xr:uid="{00000000-0005-0000-0000-000063030000}"/>
    <cellStyle name="Обычный 27 2 2 2 2" xfId="728" xr:uid="{00000000-0005-0000-0000-000064030000}"/>
    <cellStyle name="Обычный 27 2 2 3" xfId="410" xr:uid="{00000000-0005-0000-0000-000065030000}"/>
    <cellStyle name="Обычный 27 2 2 3 2" xfId="832" xr:uid="{00000000-0005-0000-0000-000066030000}"/>
    <cellStyle name="Обычный 27 2 2 4" xfId="514" xr:uid="{00000000-0005-0000-0000-000067030000}"/>
    <cellStyle name="Обычный 27 2 2 4 2" xfId="936" xr:uid="{00000000-0005-0000-0000-000068030000}"/>
    <cellStyle name="Обычный 27 2 2 5" xfId="624" xr:uid="{00000000-0005-0000-0000-000069030000}"/>
    <cellStyle name="Обычный 27 2 2 6" xfId="1057" xr:uid="{00000000-0005-0000-0000-00006A030000}"/>
    <cellStyle name="Обычный 27 2 2 7" xfId="1271" xr:uid="{00000000-0005-0000-0000-00006B030000}"/>
    <cellStyle name="Обычный 27 2 2 8" xfId="1417" xr:uid="{00000000-0005-0000-0000-00006C030000}"/>
    <cellStyle name="Обычный 27 2 2 9" xfId="1523" xr:uid="{00000000-0005-0000-0000-00006D030000}"/>
    <cellStyle name="Обычный 27 2 3" xfId="255" xr:uid="{00000000-0005-0000-0000-00006E030000}"/>
    <cellStyle name="Обычный 27 2 3 2" xfId="677" xr:uid="{00000000-0005-0000-0000-00006F030000}"/>
    <cellStyle name="Обычный 27 2 4" xfId="359" xr:uid="{00000000-0005-0000-0000-000070030000}"/>
    <cellStyle name="Обычный 27 2 4 2" xfId="781" xr:uid="{00000000-0005-0000-0000-000071030000}"/>
    <cellStyle name="Обычный 27 2 5" xfId="463" xr:uid="{00000000-0005-0000-0000-000072030000}"/>
    <cellStyle name="Обычный 27 2 5 2" xfId="885" xr:uid="{00000000-0005-0000-0000-000073030000}"/>
    <cellStyle name="Обычный 27 2 6" xfId="572" xr:uid="{00000000-0005-0000-0000-000074030000}"/>
    <cellStyle name="Обычный 27 2 7" xfId="1005" xr:uid="{00000000-0005-0000-0000-000075030000}"/>
    <cellStyle name="Обычный 27 2 8" xfId="1220" xr:uid="{00000000-0005-0000-0000-000076030000}"/>
    <cellStyle name="Обычный 27 2 9" xfId="1366" xr:uid="{00000000-0005-0000-0000-000077030000}"/>
    <cellStyle name="Обычный 28 2" xfId="111" xr:uid="{00000000-0005-0000-0000-000078030000}"/>
    <cellStyle name="Обычный 28 2 10" xfId="1473" xr:uid="{00000000-0005-0000-0000-000079030000}"/>
    <cellStyle name="Обычный 28 2 11" xfId="1582" xr:uid="{F5D9E628-3419-4F18-8295-857494695E8E}"/>
    <cellStyle name="Обычный 28 2 12" xfId="1702" xr:uid="{A38C7175-6F6B-4CDD-BAC2-3F7B2D73BC6B}"/>
    <cellStyle name="Обычный 28 2 13" xfId="1806" xr:uid="{C6A44F32-406D-4D34-91D8-189200F3BD7A}"/>
    <cellStyle name="Обычный 28 2 14" xfId="2166" xr:uid="{09BACF60-082D-4F36-854D-B93B2DEF0183}"/>
    <cellStyle name="Обычный 28 2 2" xfId="203" xr:uid="{00000000-0005-0000-0000-00007A030000}"/>
    <cellStyle name="Обычный 28 2 2 10" xfId="1633" xr:uid="{B31AEFDF-9736-4DAE-A4A0-12B3D1D214DD}"/>
    <cellStyle name="Обычный 28 2 2 11" xfId="1752" xr:uid="{9F814094-3482-45A6-A846-E4A7DDA2A6FE}"/>
    <cellStyle name="Обычный 28 2 2 12" xfId="1857" xr:uid="{8C4A8434-0684-4DEB-B399-89C5F4D04394}"/>
    <cellStyle name="Обычный 28 2 2 13" xfId="2216" xr:uid="{B15A2868-5B44-49BE-9A75-ABBED790B550}"/>
    <cellStyle name="Обычный 28 2 2 2" xfId="307" xr:uid="{00000000-0005-0000-0000-00007B030000}"/>
    <cellStyle name="Обычный 28 2 2 2 2" xfId="729" xr:uid="{00000000-0005-0000-0000-00007C030000}"/>
    <cellStyle name="Обычный 28 2 2 3" xfId="411" xr:uid="{00000000-0005-0000-0000-00007D030000}"/>
    <cellStyle name="Обычный 28 2 2 3 2" xfId="833" xr:uid="{00000000-0005-0000-0000-00007E030000}"/>
    <cellStyle name="Обычный 28 2 2 4" xfId="515" xr:uid="{00000000-0005-0000-0000-00007F030000}"/>
    <cellStyle name="Обычный 28 2 2 4 2" xfId="937" xr:uid="{00000000-0005-0000-0000-000080030000}"/>
    <cellStyle name="Обычный 28 2 2 5" xfId="625" xr:uid="{00000000-0005-0000-0000-000081030000}"/>
    <cellStyle name="Обычный 28 2 2 6" xfId="1058" xr:uid="{00000000-0005-0000-0000-000082030000}"/>
    <cellStyle name="Обычный 28 2 2 7" xfId="1272" xr:uid="{00000000-0005-0000-0000-000083030000}"/>
    <cellStyle name="Обычный 28 2 2 8" xfId="1418" xr:uid="{00000000-0005-0000-0000-000084030000}"/>
    <cellStyle name="Обычный 28 2 2 9" xfId="1524" xr:uid="{00000000-0005-0000-0000-000085030000}"/>
    <cellStyle name="Обычный 28 2 3" xfId="256" xr:uid="{00000000-0005-0000-0000-000086030000}"/>
    <cellStyle name="Обычный 28 2 3 2" xfId="678" xr:uid="{00000000-0005-0000-0000-000087030000}"/>
    <cellStyle name="Обычный 28 2 4" xfId="360" xr:uid="{00000000-0005-0000-0000-000088030000}"/>
    <cellStyle name="Обычный 28 2 4 2" xfId="782" xr:uid="{00000000-0005-0000-0000-000089030000}"/>
    <cellStyle name="Обычный 28 2 5" xfId="464" xr:uid="{00000000-0005-0000-0000-00008A030000}"/>
    <cellStyle name="Обычный 28 2 5 2" xfId="886" xr:uid="{00000000-0005-0000-0000-00008B030000}"/>
    <cellStyle name="Обычный 28 2 6" xfId="573" xr:uid="{00000000-0005-0000-0000-00008C030000}"/>
    <cellStyle name="Обычный 28 2 7" xfId="1006" xr:uid="{00000000-0005-0000-0000-00008D030000}"/>
    <cellStyle name="Обычный 28 2 8" xfId="1221" xr:uid="{00000000-0005-0000-0000-00008E030000}"/>
    <cellStyle name="Обычный 28 2 9" xfId="1367" xr:uid="{00000000-0005-0000-0000-00008F030000}"/>
    <cellStyle name="Обычный 29 2" xfId="112" xr:uid="{00000000-0005-0000-0000-000090030000}"/>
    <cellStyle name="Обычный 29 2 10" xfId="1474" xr:uid="{00000000-0005-0000-0000-000091030000}"/>
    <cellStyle name="Обычный 29 2 11" xfId="1583" xr:uid="{92AF5A2C-FC6E-4B28-AA8E-5209277E79BE}"/>
    <cellStyle name="Обычный 29 2 12" xfId="1703" xr:uid="{4C2B151C-FFD8-4197-87AC-23089631D683}"/>
    <cellStyle name="Обычный 29 2 13" xfId="1807" xr:uid="{596ECF6D-AF2B-4B30-ACF5-3BA11CAD7461}"/>
    <cellStyle name="Обычный 29 2 14" xfId="2167" xr:uid="{B07E1346-7212-47A5-9298-1C8301B6395D}"/>
    <cellStyle name="Обычный 29 2 2" xfId="204" xr:uid="{00000000-0005-0000-0000-000092030000}"/>
    <cellStyle name="Обычный 29 2 2 10" xfId="1634" xr:uid="{EED083C1-CAD3-46DD-99B6-7C055D65E973}"/>
    <cellStyle name="Обычный 29 2 2 11" xfId="1753" xr:uid="{DAA32B6E-4572-430C-A726-37045646E0B3}"/>
    <cellStyle name="Обычный 29 2 2 12" xfId="1858" xr:uid="{DFD15527-DB5F-4F92-AE88-EBBD03EF7BF4}"/>
    <cellStyle name="Обычный 29 2 2 13" xfId="2217" xr:uid="{859AF5B9-2029-4046-981D-0D51C8B1FAC8}"/>
    <cellStyle name="Обычный 29 2 2 2" xfId="308" xr:uid="{00000000-0005-0000-0000-000093030000}"/>
    <cellStyle name="Обычный 29 2 2 2 2" xfId="730" xr:uid="{00000000-0005-0000-0000-000094030000}"/>
    <cellStyle name="Обычный 29 2 2 3" xfId="412" xr:uid="{00000000-0005-0000-0000-000095030000}"/>
    <cellStyle name="Обычный 29 2 2 3 2" xfId="834" xr:uid="{00000000-0005-0000-0000-000096030000}"/>
    <cellStyle name="Обычный 29 2 2 4" xfId="516" xr:uid="{00000000-0005-0000-0000-000097030000}"/>
    <cellStyle name="Обычный 29 2 2 4 2" xfId="938" xr:uid="{00000000-0005-0000-0000-000098030000}"/>
    <cellStyle name="Обычный 29 2 2 5" xfId="626" xr:uid="{00000000-0005-0000-0000-000099030000}"/>
    <cellStyle name="Обычный 29 2 2 6" xfId="1059" xr:uid="{00000000-0005-0000-0000-00009A030000}"/>
    <cellStyle name="Обычный 29 2 2 7" xfId="1273" xr:uid="{00000000-0005-0000-0000-00009B030000}"/>
    <cellStyle name="Обычный 29 2 2 8" xfId="1419" xr:uid="{00000000-0005-0000-0000-00009C030000}"/>
    <cellStyle name="Обычный 29 2 2 9" xfId="1525" xr:uid="{00000000-0005-0000-0000-00009D030000}"/>
    <cellStyle name="Обычный 29 2 3" xfId="257" xr:uid="{00000000-0005-0000-0000-00009E030000}"/>
    <cellStyle name="Обычный 29 2 3 2" xfId="679" xr:uid="{00000000-0005-0000-0000-00009F030000}"/>
    <cellStyle name="Обычный 29 2 4" xfId="361" xr:uid="{00000000-0005-0000-0000-0000A0030000}"/>
    <cellStyle name="Обычный 29 2 4 2" xfId="783" xr:uid="{00000000-0005-0000-0000-0000A1030000}"/>
    <cellStyle name="Обычный 29 2 5" xfId="465" xr:uid="{00000000-0005-0000-0000-0000A2030000}"/>
    <cellStyle name="Обычный 29 2 5 2" xfId="887" xr:uid="{00000000-0005-0000-0000-0000A3030000}"/>
    <cellStyle name="Обычный 29 2 6" xfId="574" xr:uid="{00000000-0005-0000-0000-0000A4030000}"/>
    <cellStyle name="Обычный 29 2 7" xfId="1007" xr:uid="{00000000-0005-0000-0000-0000A5030000}"/>
    <cellStyle name="Обычный 29 2 8" xfId="1222" xr:uid="{00000000-0005-0000-0000-0000A6030000}"/>
    <cellStyle name="Обычный 29 2 9" xfId="1368" xr:uid="{00000000-0005-0000-0000-0000A7030000}"/>
    <cellStyle name="Обычный 3" xfId="4" xr:uid="{00000000-0005-0000-0000-0000A8030000}"/>
    <cellStyle name="Обычный 3 10" xfId="113" xr:uid="{00000000-0005-0000-0000-0000A9030000}"/>
    <cellStyle name="Обычный 3 11" xfId="114" xr:uid="{00000000-0005-0000-0000-0000AA030000}"/>
    <cellStyle name="Обычный 3 12" xfId="224" xr:uid="{00000000-0005-0000-0000-0000AB030000}"/>
    <cellStyle name="Обычный 3 12 2" xfId="646" xr:uid="{00000000-0005-0000-0000-0000AC030000}"/>
    <cellStyle name="Обычный 3 13" xfId="328" xr:uid="{00000000-0005-0000-0000-0000AD030000}"/>
    <cellStyle name="Обычный 3 13 2" xfId="750" xr:uid="{00000000-0005-0000-0000-0000AE030000}"/>
    <cellStyle name="Обычный 3 14" xfId="432" xr:uid="{00000000-0005-0000-0000-0000AF030000}"/>
    <cellStyle name="Обычный 3 14 2" xfId="854" xr:uid="{00000000-0005-0000-0000-0000B0030000}"/>
    <cellStyle name="Обычный 3 15" xfId="27" xr:uid="{00000000-0005-0000-0000-0000B1030000}"/>
    <cellStyle name="Обычный 3 16" xfId="537" xr:uid="{00000000-0005-0000-0000-0000B2030000}"/>
    <cellStyle name="Обычный 3 17" xfId="969" xr:uid="{00000000-0005-0000-0000-0000B3030000}"/>
    <cellStyle name="Обычный 3 18" xfId="970" xr:uid="{00000000-0005-0000-0000-0000B4030000}"/>
    <cellStyle name="Обычный 3 19" xfId="1110" xr:uid="{00000000-0005-0000-0000-0000B5030000}"/>
    <cellStyle name="Обычный 3 2" xfId="15" xr:uid="{00000000-0005-0000-0000-0000B6030000}"/>
    <cellStyle name="Обычный 3 2 10" xfId="1325" xr:uid="{00000000-0005-0000-0000-0000B7030000}"/>
    <cellStyle name="Обычный 3 2 11" xfId="1548" xr:uid="{3D92214F-FF53-4C9C-A96D-20CE7FCE20F9}"/>
    <cellStyle name="Обычный 3 2 12" xfId="1659" xr:uid="{D44719A0-473A-4857-96AE-687381C9F152}"/>
    <cellStyle name="Обычный 3 2 13" xfId="2437" xr:uid="{B8111CCB-9676-420E-A339-FF3F3E45C53E}"/>
    <cellStyle name="Обычный 3 2 2" xfId="115" xr:uid="{00000000-0005-0000-0000-0000B8030000}"/>
    <cellStyle name="Обычный 3 2 3" xfId="960" xr:uid="{00000000-0005-0000-0000-0000B9030000}"/>
    <cellStyle name="Обычный 3 2 3 19" xfId="1972" xr:uid="{E7562A60-C964-4377-A131-22736809A927}"/>
    <cellStyle name="Обычный 3 2 3 2" xfId="2101" xr:uid="{3E55162E-B9E5-4715-B054-BDB0EA2AF7E5}"/>
    <cellStyle name="Обычный 3 2 3 23" xfId="1095" xr:uid="{00000000-0005-0000-0000-0000BA030000}"/>
    <cellStyle name="Обычный 3 2 4" xfId="1081" xr:uid="{00000000-0005-0000-0000-0000BB030000}"/>
    <cellStyle name="Обычный 3 2 5" xfId="1111" xr:uid="{00000000-0005-0000-0000-0000BC030000}"/>
    <cellStyle name="Обычный 3 2 6" xfId="1186" xr:uid="{00000000-0005-0000-0000-0000BD030000}"/>
    <cellStyle name="Обычный 3 2 7" xfId="1311" xr:uid="{00000000-0005-0000-0000-0000BE030000}"/>
    <cellStyle name="Обычный 3 2 8" xfId="1317" xr:uid="{00000000-0005-0000-0000-0000BF030000}"/>
    <cellStyle name="Обычный 3 2 9" xfId="1322" xr:uid="{00000000-0005-0000-0000-0000C0030000}"/>
    <cellStyle name="Обычный 3 20" xfId="1134" xr:uid="{00000000-0005-0000-0000-0000C1030000}"/>
    <cellStyle name="Обычный 3 21" xfId="1178" xr:uid="{00000000-0005-0000-0000-0000C2030000}"/>
    <cellStyle name="Обычный 3 22" xfId="1183" xr:uid="{00000000-0005-0000-0000-0000C3030000}"/>
    <cellStyle name="Обычный 3 23" xfId="1189" xr:uid="{00000000-0005-0000-0000-0000C4030000}"/>
    <cellStyle name="Обычный 3 24" xfId="1299" xr:uid="{00000000-0005-0000-0000-0000C5030000}"/>
    <cellStyle name="Обычный 3 25" xfId="1335" xr:uid="{00000000-0005-0000-0000-0000C6030000}"/>
    <cellStyle name="Обычный 3 26" xfId="1441" xr:uid="{00000000-0005-0000-0000-0000C7030000}"/>
    <cellStyle name="Обычный 3 27" xfId="1663" xr:uid="{5B83FC0A-D0E4-4FCF-A575-44FC78AF8220}"/>
    <cellStyle name="Обычный 3 28" xfId="1774" xr:uid="{45675D71-1262-4A88-8E48-E44DAC96FA64}"/>
    <cellStyle name="Обычный 3 29" xfId="2125" xr:uid="{F70E8762-2E68-4D67-9073-926BA7E914B8}"/>
    <cellStyle name="Обычный 3 3" xfId="116" xr:uid="{00000000-0005-0000-0000-0000C8030000}"/>
    <cellStyle name="Обычный 3 3 2" xfId="1135" xr:uid="{00000000-0005-0000-0000-0000C9030000}"/>
    <cellStyle name="Обычный 3 3 2 2" xfId="2102" xr:uid="{659DDF82-0046-462A-A6FF-532BF6CDC9E5}"/>
    <cellStyle name="Обычный 3 3 2 3" xfId="2421" xr:uid="{42FAB6B3-B8BA-4F74-AD55-AD33FE0DF364}"/>
    <cellStyle name="Обычный 3 3 3" xfId="1300" xr:uid="{00000000-0005-0000-0000-0000CA030000}"/>
    <cellStyle name="Обычный 3 3 4" xfId="1314" xr:uid="{00000000-0005-0000-0000-0000CB030000}"/>
    <cellStyle name="Обычный 3 3 5" xfId="2081" xr:uid="{BD8235A4-A2AE-4879-8920-18EE3812EBEB}"/>
    <cellStyle name="Обычный 3 3 6" xfId="2413" xr:uid="{A9AA5AA9-29B9-4F17-BCBE-79BAAC7481B3}"/>
    <cellStyle name="Обычный 3 3 7" xfId="2450" xr:uid="{0344BAD3-8087-463A-80BF-09341F611526}"/>
    <cellStyle name="Обычный 3 30" xfId="2127" xr:uid="{94ADCB59-26A3-42ED-A24A-AFA94A6D51B2}"/>
    <cellStyle name="Обычный 3 31" xfId="2449" xr:uid="{6F4251AB-7D12-44C1-88A4-212660B12138}"/>
    <cellStyle name="Обычный 3 4" xfId="117" xr:uid="{00000000-0005-0000-0000-0000CC030000}"/>
    <cellStyle name="Обычный 3 4 2" xfId="1136" xr:uid="{00000000-0005-0000-0000-0000CD030000}"/>
    <cellStyle name="Обычный 3 4 3" xfId="1165" xr:uid="{00000000-0005-0000-0000-0000CE030000}"/>
    <cellStyle name="Обычный 3 5" xfId="118" xr:uid="{00000000-0005-0000-0000-0000CF030000}"/>
    <cellStyle name="Обычный 3 5 10" xfId="1475" xr:uid="{00000000-0005-0000-0000-0000D0030000}"/>
    <cellStyle name="Обычный 3 5 11" xfId="1584" xr:uid="{A577F530-224E-44C6-A7C1-8FE1AB47101A}"/>
    <cellStyle name="Обычный 3 5 12" xfId="1704" xr:uid="{0EB3E712-4A6E-4A6C-BEDC-3ED04D8880CC}"/>
    <cellStyle name="Обычный 3 5 13" xfId="1808" xr:uid="{4AF01628-6D82-4D4F-AC2C-9DB16D6109FF}"/>
    <cellStyle name="Обычный 3 5 14" xfId="2080" xr:uid="{E7581AF3-6522-43FE-B553-3826A2ED65B2}"/>
    <cellStyle name="Обычный 3 5 15" xfId="2168" xr:uid="{92570850-488C-4849-8F01-9A01EDC326A9}"/>
    <cellStyle name="Обычный 3 5 16" xfId="2412" xr:uid="{BC963DA8-1027-412C-9D63-52276711D097}"/>
    <cellStyle name="Обычный 3 5 2" xfId="205" xr:uid="{00000000-0005-0000-0000-0000D1030000}"/>
    <cellStyle name="Обычный 3 5 2 10" xfId="1635" xr:uid="{6F78FD90-EA55-4B06-B602-FCDB8EE3AA49}"/>
    <cellStyle name="Обычный 3 5 2 11" xfId="1754" xr:uid="{C643BB35-2361-4D48-BC58-D6B89897D421}"/>
    <cellStyle name="Обычный 3 5 2 12" xfId="1859" xr:uid="{D0FDBC05-7978-4734-ACF0-0D62FE2731F0}"/>
    <cellStyle name="Обычный 3 5 2 13" xfId="2218" xr:uid="{6EACC9CE-4D98-4992-915C-5CC545FD8823}"/>
    <cellStyle name="Обычный 3 5 2 2" xfId="309" xr:uid="{00000000-0005-0000-0000-0000D2030000}"/>
    <cellStyle name="Обычный 3 5 2 2 2" xfId="731" xr:uid="{00000000-0005-0000-0000-0000D3030000}"/>
    <cellStyle name="Обычный 3 5 2 3" xfId="413" xr:uid="{00000000-0005-0000-0000-0000D4030000}"/>
    <cellStyle name="Обычный 3 5 2 3 2" xfId="835" xr:uid="{00000000-0005-0000-0000-0000D5030000}"/>
    <cellStyle name="Обычный 3 5 2 4" xfId="517" xr:uid="{00000000-0005-0000-0000-0000D6030000}"/>
    <cellStyle name="Обычный 3 5 2 4 2" xfId="939" xr:uid="{00000000-0005-0000-0000-0000D7030000}"/>
    <cellStyle name="Обычный 3 5 2 5" xfId="627" xr:uid="{00000000-0005-0000-0000-0000D8030000}"/>
    <cellStyle name="Обычный 3 5 2 6" xfId="1060" xr:uid="{00000000-0005-0000-0000-0000D9030000}"/>
    <cellStyle name="Обычный 3 5 2 7" xfId="1274" xr:uid="{00000000-0005-0000-0000-0000DA030000}"/>
    <cellStyle name="Обычный 3 5 2 8" xfId="1420" xr:uid="{00000000-0005-0000-0000-0000DB030000}"/>
    <cellStyle name="Обычный 3 5 2 9" xfId="1526" xr:uid="{00000000-0005-0000-0000-0000DC030000}"/>
    <cellStyle name="Обычный 3 5 3" xfId="258" xr:uid="{00000000-0005-0000-0000-0000DD030000}"/>
    <cellStyle name="Обычный 3 5 3 2" xfId="680" xr:uid="{00000000-0005-0000-0000-0000DE030000}"/>
    <cellStyle name="Обычный 3 5 4" xfId="362" xr:uid="{00000000-0005-0000-0000-0000DF030000}"/>
    <cellStyle name="Обычный 3 5 4 2" xfId="784" xr:uid="{00000000-0005-0000-0000-0000E0030000}"/>
    <cellStyle name="Обычный 3 5 5" xfId="466" xr:uid="{00000000-0005-0000-0000-0000E1030000}"/>
    <cellStyle name="Обычный 3 5 5 2" xfId="888" xr:uid="{00000000-0005-0000-0000-0000E2030000}"/>
    <cellStyle name="Обычный 3 5 6" xfId="575" xr:uid="{00000000-0005-0000-0000-0000E3030000}"/>
    <cellStyle name="Обычный 3 5 7" xfId="1008" xr:uid="{00000000-0005-0000-0000-0000E4030000}"/>
    <cellStyle name="Обычный 3 5 8" xfId="1223" xr:uid="{00000000-0005-0000-0000-0000E5030000}"/>
    <cellStyle name="Обычный 3 5 9" xfId="1369" xr:uid="{00000000-0005-0000-0000-0000E6030000}"/>
    <cellStyle name="Обычный 3 6" xfId="119" xr:uid="{00000000-0005-0000-0000-0000E7030000}"/>
    <cellStyle name="Обычный 3 6 10" xfId="1476" xr:uid="{00000000-0005-0000-0000-0000E8030000}"/>
    <cellStyle name="Обычный 3 6 11" xfId="1585" xr:uid="{15EA54A9-40B7-4F69-B4B7-3F58FC1E326C}"/>
    <cellStyle name="Обычный 3 6 12" xfId="1705" xr:uid="{A0DA9D83-7E24-48A3-A286-B2185F3992A6}"/>
    <cellStyle name="Обычный 3 6 13" xfId="1809" xr:uid="{EA33745C-2B21-4DAF-B430-1679B835FC40}"/>
    <cellStyle name="Обычный 3 6 14" xfId="2100" xr:uid="{CF7D5750-A8CD-4FAE-AACB-F4F596EBEBC4}"/>
    <cellStyle name="Обычный 3 6 15" xfId="2169" xr:uid="{2A525BA9-C821-4BBD-888D-905E652679A9}"/>
    <cellStyle name="Обычный 3 6 16" xfId="2420" xr:uid="{D3AC7355-44B3-489D-B681-6C939F25BA44}"/>
    <cellStyle name="Обычный 3 6 2" xfId="206" xr:uid="{00000000-0005-0000-0000-0000E9030000}"/>
    <cellStyle name="Обычный 3 6 2 10" xfId="1636" xr:uid="{4CFBDE28-EB36-4FF4-89BE-13134B3207D1}"/>
    <cellStyle name="Обычный 3 6 2 11" xfId="1755" xr:uid="{B15949AA-228E-46D4-9AE2-6EF1FACB7D90}"/>
    <cellStyle name="Обычный 3 6 2 12" xfId="1860" xr:uid="{485BB27B-F0F9-4DF0-A88C-9ACB5D38E2C5}"/>
    <cellStyle name="Обычный 3 6 2 13" xfId="2219" xr:uid="{95FBA68F-50FF-4E68-A64B-D7E7014A1717}"/>
    <cellStyle name="Обычный 3 6 2 2" xfId="310" xr:uid="{00000000-0005-0000-0000-0000EA030000}"/>
    <cellStyle name="Обычный 3 6 2 2 2" xfId="732" xr:uid="{00000000-0005-0000-0000-0000EB030000}"/>
    <cellStyle name="Обычный 3 6 2 3" xfId="414" xr:uid="{00000000-0005-0000-0000-0000EC030000}"/>
    <cellStyle name="Обычный 3 6 2 3 2" xfId="836" xr:uid="{00000000-0005-0000-0000-0000ED030000}"/>
    <cellStyle name="Обычный 3 6 2 4" xfId="518" xr:uid="{00000000-0005-0000-0000-0000EE030000}"/>
    <cellStyle name="Обычный 3 6 2 4 2" xfId="940" xr:uid="{00000000-0005-0000-0000-0000EF030000}"/>
    <cellStyle name="Обычный 3 6 2 5" xfId="628" xr:uid="{00000000-0005-0000-0000-0000F0030000}"/>
    <cellStyle name="Обычный 3 6 2 6" xfId="1061" xr:uid="{00000000-0005-0000-0000-0000F1030000}"/>
    <cellStyle name="Обычный 3 6 2 7" xfId="1275" xr:uid="{00000000-0005-0000-0000-0000F2030000}"/>
    <cellStyle name="Обычный 3 6 2 8" xfId="1421" xr:uid="{00000000-0005-0000-0000-0000F3030000}"/>
    <cellStyle name="Обычный 3 6 2 9" xfId="1527" xr:uid="{00000000-0005-0000-0000-0000F4030000}"/>
    <cellStyle name="Обычный 3 6 3" xfId="259" xr:uid="{00000000-0005-0000-0000-0000F5030000}"/>
    <cellStyle name="Обычный 3 6 3 2" xfId="681" xr:uid="{00000000-0005-0000-0000-0000F6030000}"/>
    <cellStyle name="Обычный 3 6 4" xfId="363" xr:uid="{00000000-0005-0000-0000-0000F7030000}"/>
    <cellStyle name="Обычный 3 6 4 2" xfId="785" xr:uid="{00000000-0005-0000-0000-0000F8030000}"/>
    <cellStyle name="Обычный 3 6 5" xfId="467" xr:uid="{00000000-0005-0000-0000-0000F9030000}"/>
    <cellStyle name="Обычный 3 6 5 2" xfId="889" xr:uid="{00000000-0005-0000-0000-0000FA030000}"/>
    <cellStyle name="Обычный 3 6 6" xfId="576" xr:uid="{00000000-0005-0000-0000-0000FB030000}"/>
    <cellStyle name="Обычный 3 6 7" xfId="1009" xr:uid="{00000000-0005-0000-0000-0000FC030000}"/>
    <cellStyle name="Обычный 3 6 8" xfId="1224" xr:uid="{00000000-0005-0000-0000-0000FD030000}"/>
    <cellStyle name="Обычный 3 6 9" xfId="1370" xr:uid="{00000000-0005-0000-0000-0000FE030000}"/>
    <cellStyle name="Обычный 3 7" xfId="120" xr:uid="{00000000-0005-0000-0000-0000FF030000}"/>
    <cellStyle name="Обычный 3 8" xfId="121" xr:uid="{00000000-0005-0000-0000-000000040000}"/>
    <cellStyle name="Обычный 3 9" xfId="122" xr:uid="{00000000-0005-0000-0000-000001040000}"/>
    <cellStyle name="Обычный 30 2" xfId="123" xr:uid="{00000000-0005-0000-0000-000002040000}"/>
    <cellStyle name="Обычный 30 2 10" xfId="1477" xr:uid="{00000000-0005-0000-0000-000003040000}"/>
    <cellStyle name="Обычный 30 2 11" xfId="1586" xr:uid="{69D79823-1B24-48A3-832F-36D04D91F2A2}"/>
    <cellStyle name="Обычный 30 2 12" xfId="1706" xr:uid="{83EAD2C4-472A-48BA-BEDC-3E95CAE9B029}"/>
    <cellStyle name="Обычный 30 2 13" xfId="1810" xr:uid="{2576A9D5-836A-4906-8B92-E04532FFA859}"/>
    <cellStyle name="Обычный 30 2 14" xfId="2170" xr:uid="{F1383F7C-FEC7-4627-907D-B8096095163B}"/>
    <cellStyle name="Обычный 30 2 2" xfId="207" xr:uid="{00000000-0005-0000-0000-000004040000}"/>
    <cellStyle name="Обычный 30 2 2 10" xfId="1637" xr:uid="{671C5B3C-B2E1-46E6-807B-D91E3E21D9F9}"/>
    <cellStyle name="Обычный 30 2 2 11" xfId="1756" xr:uid="{D75794C6-0AE1-4652-9A78-8FFD664F149C}"/>
    <cellStyle name="Обычный 30 2 2 12" xfId="1861" xr:uid="{A26EDE41-9787-4BE6-8393-9CDEF30A0743}"/>
    <cellStyle name="Обычный 30 2 2 13" xfId="2220" xr:uid="{964A852E-FAE9-4B92-B0CC-3EDB2DD02AED}"/>
    <cellStyle name="Обычный 30 2 2 2" xfId="311" xr:uid="{00000000-0005-0000-0000-000005040000}"/>
    <cellStyle name="Обычный 30 2 2 2 2" xfId="733" xr:uid="{00000000-0005-0000-0000-000006040000}"/>
    <cellStyle name="Обычный 30 2 2 3" xfId="415" xr:uid="{00000000-0005-0000-0000-000007040000}"/>
    <cellStyle name="Обычный 30 2 2 3 2" xfId="837" xr:uid="{00000000-0005-0000-0000-000008040000}"/>
    <cellStyle name="Обычный 30 2 2 4" xfId="519" xr:uid="{00000000-0005-0000-0000-000009040000}"/>
    <cellStyle name="Обычный 30 2 2 4 2" xfId="941" xr:uid="{00000000-0005-0000-0000-00000A040000}"/>
    <cellStyle name="Обычный 30 2 2 5" xfId="629" xr:uid="{00000000-0005-0000-0000-00000B040000}"/>
    <cellStyle name="Обычный 30 2 2 6" xfId="1062" xr:uid="{00000000-0005-0000-0000-00000C040000}"/>
    <cellStyle name="Обычный 30 2 2 7" xfId="1276" xr:uid="{00000000-0005-0000-0000-00000D040000}"/>
    <cellStyle name="Обычный 30 2 2 8" xfId="1422" xr:uid="{00000000-0005-0000-0000-00000E040000}"/>
    <cellStyle name="Обычный 30 2 2 9" xfId="1528" xr:uid="{00000000-0005-0000-0000-00000F040000}"/>
    <cellStyle name="Обычный 30 2 3" xfId="260" xr:uid="{00000000-0005-0000-0000-000010040000}"/>
    <cellStyle name="Обычный 30 2 3 2" xfId="682" xr:uid="{00000000-0005-0000-0000-000011040000}"/>
    <cellStyle name="Обычный 30 2 4" xfId="364" xr:uid="{00000000-0005-0000-0000-000012040000}"/>
    <cellStyle name="Обычный 30 2 4 2" xfId="786" xr:uid="{00000000-0005-0000-0000-000013040000}"/>
    <cellStyle name="Обычный 30 2 5" xfId="468" xr:uid="{00000000-0005-0000-0000-000014040000}"/>
    <cellStyle name="Обычный 30 2 5 2" xfId="890" xr:uid="{00000000-0005-0000-0000-000015040000}"/>
    <cellStyle name="Обычный 30 2 6" xfId="577" xr:uid="{00000000-0005-0000-0000-000016040000}"/>
    <cellStyle name="Обычный 30 2 7" xfId="1010" xr:uid="{00000000-0005-0000-0000-000017040000}"/>
    <cellStyle name="Обычный 30 2 8" xfId="1225" xr:uid="{00000000-0005-0000-0000-000018040000}"/>
    <cellStyle name="Обычный 30 2 9" xfId="1371" xr:uid="{00000000-0005-0000-0000-000019040000}"/>
    <cellStyle name="Обычный 31 2" xfId="124" xr:uid="{00000000-0005-0000-0000-00001A040000}"/>
    <cellStyle name="Обычный 31 2 10" xfId="1478" xr:uid="{00000000-0005-0000-0000-00001B040000}"/>
    <cellStyle name="Обычный 31 2 11" xfId="1587" xr:uid="{5E3183E1-9BA9-4E03-AF85-C34C1B024B61}"/>
    <cellStyle name="Обычный 31 2 12" xfId="1707" xr:uid="{A0A2EA01-D1F9-423D-9C9B-6DD6D86A0608}"/>
    <cellStyle name="Обычный 31 2 13" xfId="1811" xr:uid="{02E58420-073F-4839-B351-C5230C133052}"/>
    <cellStyle name="Обычный 31 2 14" xfId="2171" xr:uid="{E44973F3-39D7-4A00-ABCE-3E87597E7284}"/>
    <cellStyle name="Обычный 31 2 2" xfId="208" xr:uid="{00000000-0005-0000-0000-00001C040000}"/>
    <cellStyle name="Обычный 31 2 2 10" xfId="1638" xr:uid="{99323E7A-7E07-4A84-92AA-0E685E570CC7}"/>
    <cellStyle name="Обычный 31 2 2 11" xfId="1757" xr:uid="{5F1BF6B2-3C50-4AA4-AE95-86CA4CD02AC0}"/>
    <cellStyle name="Обычный 31 2 2 12" xfId="1862" xr:uid="{DE8CE550-DAC9-499A-803E-E88AB6FF7ABD}"/>
    <cellStyle name="Обычный 31 2 2 13" xfId="2221" xr:uid="{D04EC146-2DE3-46E1-B1A3-6218EFFA3AAD}"/>
    <cellStyle name="Обычный 31 2 2 2" xfId="312" xr:uid="{00000000-0005-0000-0000-00001D040000}"/>
    <cellStyle name="Обычный 31 2 2 2 2" xfId="734" xr:uid="{00000000-0005-0000-0000-00001E040000}"/>
    <cellStyle name="Обычный 31 2 2 3" xfId="416" xr:uid="{00000000-0005-0000-0000-00001F040000}"/>
    <cellStyle name="Обычный 31 2 2 3 2" xfId="838" xr:uid="{00000000-0005-0000-0000-000020040000}"/>
    <cellStyle name="Обычный 31 2 2 4" xfId="520" xr:uid="{00000000-0005-0000-0000-000021040000}"/>
    <cellStyle name="Обычный 31 2 2 4 2" xfId="942" xr:uid="{00000000-0005-0000-0000-000022040000}"/>
    <cellStyle name="Обычный 31 2 2 5" xfId="630" xr:uid="{00000000-0005-0000-0000-000023040000}"/>
    <cellStyle name="Обычный 31 2 2 6" xfId="1063" xr:uid="{00000000-0005-0000-0000-000024040000}"/>
    <cellStyle name="Обычный 31 2 2 7" xfId="1277" xr:uid="{00000000-0005-0000-0000-000025040000}"/>
    <cellStyle name="Обычный 31 2 2 8" xfId="1423" xr:uid="{00000000-0005-0000-0000-000026040000}"/>
    <cellStyle name="Обычный 31 2 2 9" xfId="1529" xr:uid="{00000000-0005-0000-0000-000027040000}"/>
    <cellStyle name="Обычный 31 2 3" xfId="261" xr:uid="{00000000-0005-0000-0000-000028040000}"/>
    <cellStyle name="Обычный 31 2 3 2" xfId="683" xr:uid="{00000000-0005-0000-0000-000029040000}"/>
    <cellStyle name="Обычный 31 2 4" xfId="365" xr:uid="{00000000-0005-0000-0000-00002A040000}"/>
    <cellStyle name="Обычный 31 2 4 2" xfId="787" xr:uid="{00000000-0005-0000-0000-00002B040000}"/>
    <cellStyle name="Обычный 31 2 5" xfId="469" xr:uid="{00000000-0005-0000-0000-00002C040000}"/>
    <cellStyle name="Обычный 31 2 5 2" xfId="891" xr:uid="{00000000-0005-0000-0000-00002D040000}"/>
    <cellStyle name="Обычный 31 2 6" xfId="578" xr:uid="{00000000-0005-0000-0000-00002E040000}"/>
    <cellStyle name="Обычный 31 2 7" xfId="1011" xr:uid="{00000000-0005-0000-0000-00002F040000}"/>
    <cellStyle name="Обычный 31 2 8" xfId="1226" xr:uid="{00000000-0005-0000-0000-000030040000}"/>
    <cellStyle name="Обычный 31 2 9" xfId="1372" xr:uid="{00000000-0005-0000-0000-000031040000}"/>
    <cellStyle name="Обычный 32 2" xfId="125" xr:uid="{00000000-0005-0000-0000-000032040000}"/>
    <cellStyle name="Обычный 32 2 10" xfId="1479" xr:uid="{00000000-0005-0000-0000-000033040000}"/>
    <cellStyle name="Обычный 32 2 11" xfId="1588" xr:uid="{6027C8E1-CFFA-4E57-B3C2-2B630CA2A3E3}"/>
    <cellStyle name="Обычный 32 2 12" xfId="1708" xr:uid="{44492E10-41EC-4226-B60D-BFEBF08AE15E}"/>
    <cellStyle name="Обычный 32 2 13" xfId="1812" xr:uid="{26D1B66B-780B-451A-878C-8E59F53194CC}"/>
    <cellStyle name="Обычный 32 2 14" xfId="2172" xr:uid="{FB865138-99B5-49CC-8785-8BD33B576431}"/>
    <cellStyle name="Обычный 32 2 2" xfId="209" xr:uid="{00000000-0005-0000-0000-000034040000}"/>
    <cellStyle name="Обычный 32 2 2 10" xfId="1639" xr:uid="{0A9E5CA3-BA47-4485-8998-04EBCF6251E8}"/>
    <cellStyle name="Обычный 32 2 2 11" xfId="1758" xr:uid="{E6DE7186-F852-417E-BAB9-143300CE987A}"/>
    <cellStyle name="Обычный 32 2 2 12" xfId="1863" xr:uid="{50169BE4-008A-4E11-B03F-83F309A85D60}"/>
    <cellStyle name="Обычный 32 2 2 13" xfId="2222" xr:uid="{2F59251B-9922-43AA-A2BB-120EA13A6764}"/>
    <cellStyle name="Обычный 32 2 2 2" xfId="313" xr:uid="{00000000-0005-0000-0000-000035040000}"/>
    <cellStyle name="Обычный 32 2 2 2 2" xfId="735" xr:uid="{00000000-0005-0000-0000-000036040000}"/>
    <cellStyle name="Обычный 32 2 2 3" xfId="417" xr:uid="{00000000-0005-0000-0000-000037040000}"/>
    <cellStyle name="Обычный 32 2 2 3 2" xfId="839" xr:uid="{00000000-0005-0000-0000-000038040000}"/>
    <cellStyle name="Обычный 32 2 2 4" xfId="521" xr:uid="{00000000-0005-0000-0000-000039040000}"/>
    <cellStyle name="Обычный 32 2 2 4 2" xfId="943" xr:uid="{00000000-0005-0000-0000-00003A040000}"/>
    <cellStyle name="Обычный 32 2 2 5" xfId="631" xr:uid="{00000000-0005-0000-0000-00003B040000}"/>
    <cellStyle name="Обычный 32 2 2 6" xfId="1064" xr:uid="{00000000-0005-0000-0000-00003C040000}"/>
    <cellStyle name="Обычный 32 2 2 7" xfId="1278" xr:uid="{00000000-0005-0000-0000-00003D040000}"/>
    <cellStyle name="Обычный 32 2 2 8" xfId="1424" xr:uid="{00000000-0005-0000-0000-00003E040000}"/>
    <cellStyle name="Обычный 32 2 2 9" xfId="1530" xr:uid="{00000000-0005-0000-0000-00003F040000}"/>
    <cellStyle name="Обычный 32 2 3" xfId="262" xr:uid="{00000000-0005-0000-0000-000040040000}"/>
    <cellStyle name="Обычный 32 2 3 2" xfId="684" xr:uid="{00000000-0005-0000-0000-000041040000}"/>
    <cellStyle name="Обычный 32 2 4" xfId="366" xr:uid="{00000000-0005-0000-0000-000042040000}"/>
    <cellStyle name="Обычный 32 2 4 2" xfId="788" xr:uid="{00000000-0005-0000-0000-000043040000}"/>
    <cellStyle name="Обычный 32 2 5" xfId="470" xr:uid="{00000000-0005-0000-0000-000044040000}"/>
    <cellStyle name="Обычный 32 2 5 2" xfId="892" xr:uid="{00000000-0005-0000-0000-000045040000}"/>
    <cellStyle name="Обычный 32 2 6" xfId="579" xr:uid="{00000000-0005-0000-0000-000046040000}"/>
    <cellStyle name="Обычный 32 2 7" xfId="1012" xr:uid="{00000000-0005-0000-0000-000047040000}"/>
    <cellStyle name="Обычный 32 2 8" xfId="1227" xr:uid="{00000000-0005-0000-0000-000048040000}"/>
    <cellStyle name="Обычный 32 2 9" xfId="1373" xr:uid="{00000000-0005-0000-0000-000049040000}"/>
    <cellStyle name="Обычный 33 2" xfId="126" xr:uid="{00000000-0005-0000-0000-00004A040000}"/>
    <cellStyle name="Обычный 33 2 10" xfId="1480" xr:uid="{00000000-0005-0000-0000-00004B040000}"/>
    <cellStyle name="Обычный 33 2 11" xfId="1589" xr:uid="{8E701EA6-D7F7-4FA8-9030-0CDB94AF7D1C}"/>
    <cellStyle name="Обычный 33 2 12" xfId="1709" xr:uid="{A6DF8BF6-5B8E-4A8C-B3E8-158A571CBD21}"/>
    <cellStyle name="Обычный 33 2 13" xfId="1813" xr:uid="{D4E523C1-E4C2-4EFB-BEA3-2BC84DC016CE}"/>
    <cellStyle name="Обычный 33 2 14" xfId="2173" xr:uid="{780D57C5-F8CB-45EC-84BF-3B5D6351FD9E}"/>
    <cellStyle name="Обычный 33 2 2" xfId="210" xr:uid="{00000000-0005-0000-0000-00004C040000}"/>
    <cellStyle name="Обычный 33 2 2 10" xfId="1640" xr:uid="{29A6958B-037E-4F3C-A497-6A9E24E39FD7}"/>
    <cellStyle name="Обычный 33 2 2 11" xfId="1759" xr:uid="{0615B5DD-4A47-49B6-AC2E-BA027B6DF420}"/>
    <cellStyle name="Обычный 33 2 2 12" xfId="1864" xr:uid="{1051F057-6E60-4764-ADB6-6B3003F48798}"/>
    <cellStyle name="Обычный 33 2 2 13" xfId="2223" xr:uid="{F530C7EC-4EB0-4E92-95ED-C3BB77E7D665}"/>
    <cellStyle name="Обычный 33 2 2 2" xfId="314" xr:uid="{00000000-0005-0000-0000-00004D040000}"/>
    <cellStyle name="Обычный 33 2 2 2 2" xfId="736" xr:uid="{00000000-0005-0000-0000-00004E040000}"/>
    <cellStyle name="Обычный 33 2 2 3" xfId="418" xr:uid="{00000000-0005-0000-0000-00004F040000}"/>
    <cellStyle name="Обычный 33 2 2 3 2" xfId="840" xr:uid="{00000000-0005-0000-0000-000050040000}"/>
    <cellStyle name="Обычный 33 2 2 4" xfId="522" xr:uid="{00000000-0005-0000-0000-000051040000}"/>
    <cellStyle name="Обычный 33 2 2 4 2" xfId="944" xr:uid="{00000000-0005-0000-0000-000052040000}"/>
    <cellStyle name="Обычный 33 2 2 5" xfId="632" xr:uid="{00000000-0005-0000-0000-000053040000}"/>
    <cellStyle name="Обычный 33 2 2 6" xfId="1065" xr:uid="{00000000-0005-0000-0000-000054040000}"/>
    <cellStyle name="Обычный 33 2 2 7" xfId="1279" xr:uid="{00000000-0005-0000-0000-000055040000}"/>
    <cellStyle name="Обычный 33 2 2 8" xfId="1425" xr:uid="{00000000-0005-0000-0000-000056040000}"/>
    <cellStyle name="Обычный 33 2 2 9" xfId="1531" xr:uid="{00000000-0005-0000-0000-000057040000}"/>
    <cellStyle name="Обычный 33 2 3" xfId="263" xr:uid="{00000000-0005-0000-0000-000058040000}"/>
    <cellStyle name="Обычный 33 2 3 2" xfId="685" xr:uid="{00000000-0005-0000-0000-000059040000}"/>
    <cellStyle name="Обычный 33 2 4" xfId="367" xr:uid="{00000000-0005-0000-0000-00005A040000}"/>
    <cellStyle name="Обычный 33 2 4 2" xfId="789" xr:uid="{00000000-0005-0000-0000-00005B040000}"/>
    <cellStyle name="Обычный 33 2 5" xfId="471" xr:uid="{00000000-0005-0000-0000-00005C040000}"/>
    <cellStyle name="Обычный 33 2 5 2" xfId="893" xr:uid="{00000000-0005-0000-0000-00005D040000}"/>
    <cellStyle name="Обычный 33 2 6" xfId="580" xr:uid="{00000000-0005-0000-0000-00005E040000}"/>
    <cellStyle name="Обычный 33 2 7" xfId="1013" xr:uid="{00000000-0005-0000-0000-00005F040000}"/>
    <cellStyle name="Обычный 33 2 8" xfId="1228" xr:uid="{00000000-0005-0000-0000-000060040000}"/>
    <cellStyle name="Обычный 33 2 9" xfId="1374" xr:uid="{00000000-0005-0000-0000-000061040000}"/>
    <cellStyle name="Обычный 34 2" xfId="127" xr:uid="{00000000-0005-0000-0000-000062040000}"/>
    <cellStyle name="Обычный 34 2 10" xfId="1481" xr:uid="{00000000-0005-0000-0000-000063040000}"/>
    <cellStyle name="Обычный 34 2 11" xfId="1590" xr:uid="{E4062E35-0624-4106-82E3-13EFB2B67E55}"/>
    <cellStyle name="Обычный 34 2 12" xfId="1710" xr:uid="{CD589C85-3BE4-46F0-8A2B-ED9AC7AACAA8}"/>
    <cellStyle name="Обычный 34 2 13" xfId="1814" xr:uid="{E6B6058D-A656-4017-80F0-C66CB01ED1ED}"/>
    <cellStyle name="Обычный 34 2 14" xfId="2174" xr:uid="{3B83D8C6-EBBF-433A-9314-3189FC4B858B}"/>
    <cellStyle name="Обычный 34 2 2" xfId="211" xr:uid="{00000000-0005-0000-0000-000064040000}"/>
    <cellStyle name="Обычный 34 2 2 10" xfId="1641" xr:uid="{B429079D-4D99-4A79-9EF1-A49524C6B545}"/>
    <cellStyle name="Обычный 34 2 2 11" xfId="1760" xr:uid="{0BBF9341-DE33-424F-A7C3-68575982EEFC}"/>
    <cellStyle name="Обычный 34 2 2 12" xfId="1865" xr:uid="{37ACE329-1E16-45F6-9DCB-0DD1E1A6A706}"/>
    <cellStyle name="Обычный 34 2 2 13" xfId="2224" xr:uid="{2FF6EAE7-E0D2-426F-BF87-C8BD70F1F8A5}"/>
    <cellStyle name="Обычный 34 2 2 2" xfId="315" xr:uid="{00000000-0005-0000-0000-000065040000}"/>
    <cellStyle name="Обычный 34 2 2 2 2" xfId="737" xr:uid="{00000000-0005-0000-0000-000066040000}"/>
    <cellStyle name="Обычный 34 2 2 3" xfId="419" xr:uid="{00000000-0005-0000-0000-000067040000}"/>
    <cellStyle name="Обычный 34 2 2 3 2" xfId="841" xr:uid="{00000000-0005-0000-0000-000068040000}"/>
    <cellStyle name="Обычный 34 2 2 4" xfId="523" xr:uid="{00000000-0005-0000-0000-000069040000}"/>
    <cellStyle name="Обычный 34 2 2 4 2" xfId="945" xr:uid="{00000000-0005-0000-0000-00006A040000}"/>
    <cellStyle name="Обычный 34 2 2 5" xfId="633" xr:uid="{00000000-0005-0000-0000-00006B040000}"/>
    <cellStyle name="Обычный 34 2 2 6" xfId="1066" xr:uid="{00000000-0005-0000-0000-00006C040000}"/>
    <cellStyle name="Обычный 34 2 2 7" xfId="1280" xr:uid="{00000000-0005-0000-0000-00006D040000}"/>
    <cellStyle name="Обычный 34 2 2 8" xfId="1426" xr:uid="{00000000-0005-0000-0000-00006E040000}"/>
    <cellStyle name="Обычный 34 2 2 9" xfId="1532" xr:uid="{00000000-0005-0000-0000-00006F040000}"/>
    <cellStyle name="Обычный 34 2 3" xfId="264" xr:uid="{00000000-0005-0000-0000-000070040000}"/>
    <cellStyle name="Обычный 34 2 3 2" xfId="686" xr:uid="{00000000-0005-0000-0000-000071040000}"/>
    <cellStyle name="Обычный 34 2 4" xfId="368" xr:uid="{00000000-0005-0000-0000-000072040000}"/>
    <cellStyle name="Обычный 34 2 4 2" xfId="790" xr:uid="{00000000-0005-0000-0000-000073040000}"/>
    <cellStyle name="Обычный 34 2 5" xfId="472" xr:uid="{00000000-0005-0000-0000-000074040000}"/>
    <cellStyle name="Обычный 34 2 5 2" xfId="894" xr:uid="{00000000-0005-0000-0000-000075040000}"/>
    <cellStyle name="Обычный 34 2 6" xfId="581" xr:uid="{00000000-0005-0000-0000-000076040000}"/>
    <cellStyle name="Обычный 34 2 7" xfId="1014" xr:uid="{00000000-0005-0000-0000-000077040000}"/>
    <cellStyle name="Обычный 34 2 8" xfId="1229" xr:uid="{00000000-0005-0000-0000-000078040000}"/>
    <cellStyle name="Обычный 34 2 9" xfId="1375" xr:uid="{00000000-0005-0000-0000-000079040000}"/>
    <cellStyle name="Обычный 35 2" xfId="128" xr:uid="{00000000-0005-0000-0000-00007A040000}"/>
    <cellStyle name="Обычный 35 2 10" xfId="1482" xr:uid="{00000000-0005-0000-0000-00007B040000}"/>
    <cellStyle name="Обычный 35 2 11" xfId="1591" xr:uid="{73EF3E33-67A4-4345-86E6-9A8DAFA86007}"/>
    <cellStyle name="Обычный 35 2 12" xfId="1711" xr:uid="{63A32EC8-EF47-44B6-A7A6-F0ADE100DE17}"/>
    <cellStyle name="Обычный 35 2 13" xfId="1815" xr:uid="{4779974F-FB16-4652-95E1-4AF5F9672AC4}"/>
    <cellStyle name="Обычный 35 2 14" xfId="2175" xr:uid="{94021DEF-E0BF-46E2-A4B1-D03FB277093B}"/>
    <cellStyle name="Обычный 35 2 2" xfId="212" xr:uid="{00000000-0005-0000-0000-00007C040000}"/>
    <cellStyle name="Обычный 35 2 2 10" xfId="1642" xr:uid="{64638585-C261-46FB-AA91-A8C09ED6C41E}"/>
    <cellStyle name="Обычный 35 2 2 11" xfId="1761" xr:uid="{A623C6A3-B2C5-4AD5-BD4F-35DD7609267A}"/>
    <cellStyle name="Обычный 35 2 2 12" xfId="1866" xr:uid="{11A50087-BDE7-4291-BB59-730836F3F026}"/>
    <cellStyle name="Обычный 35 2 2 13" xfId="2225" xr:uid="{A49FC959-D345-4F01-908B-154C6700ADEE}"/>
    <cellStyle name="Обычный 35 2 2 2" xfId="316" xr:uid="{00000000-0005-0000-0000-00007D040000}"/>
    <cellStyle name="Обычный 35 2 2 2 2" xfId="738" xr:uid="{00000000-0005-0000-0000-00007E040000}"/>
    <cellStyle name="Обычный 35 2 2 3" xfId="420" xr:uid="{00000000-0005-0000-0000-00007F040000}"/>
    <cellStyle name="Обычный 35 2 2 3 2" xfId="842" xr:uid="{00000000-0005-0000-0000-000080040000}"/>
    <cellStyle name="Обычный 35 2 2 4" xfId="524" xr:uid="{00000000-0005-0000-0000-000081040000}"/>
    <cellStyle name="Обычный 35 2 2 4 2" xfId="946" xr:uid="{00000000-0005-0000-0000-000082040000}"/>
    <cellStyle name="Обычный 35 2 2 5" xfId="634" xr:uid="{00000000-0005-0000-0000-000083040000}"/>
    <cellStyle name="Обычный 35 2 2 6" xfId="1067" xr:uid="{00000000-0005-0000-0000-000084040000}"/>
    <cellStyle name="Обычный 35 2 2 7" xfId="1281" xr:uid="{00000000-0005-0000-0000-000085040000}"/>
    <cellStyle name="Обычный 35 2 2 8" xfId="1427" xr:uid="{00000000-0005-0000-0000-000086040000}"/>
    <cellStyle name="Обычный 35 2 2 9" xfId="1533" xr:uid="{00000000-0005-0000-0000-000087040000}"/>
    <cellStyle name="Обычный 35 2 3" xfId="265" xr:uid="{00000000-0005-0000-0000-000088040000}"/>
    <cellStyle name="Обычный 35 2 3 2" xfId="687" xr:uid="{00000000-0005-0000-0000-000089040000}"/>
    <cellStyle name="Обычный 35 2 4" xfId="369" xr:uid="{00000000-0005-0000-0000-00008A040000}"/>
    <cellStyle name="Обычный 35 2 4 2" xfId="791" xr:uid="{00000000-0005-0000-0000-00008B040000}"/>
    <cellStyle name="Обычный 35 2 5" xfId="473" xr:uid="{00000000-0005-0000-0000-00008C040000}"/>
    <cellStyle name="Обычный 35 2 5 2" xfId="895" xr:uid="{00000000-0005-0000-0000-00008D040000}"/>
    <cellStyle name="Обычный 35 2 6" xfId="582" xr:uid="{00000000-0005-0000-0000-00008E040000}"/>
    <cellStyle name="Обычный 35 2 7" xfId="1015" xr:uid="{00000000-0005-0000-0000-00008F040000}"/>
    <cellStyle name="Обычный 35 2 8" xfId="1230" xr:uid="{00000000-0005-0000-0000-000090040000}"/>
    <cellStyle name="Обычный 35 2 9" xfId="1376" xr:uid="{00000000-0005-0000-0000-000091040000}"/>
    <cellStyle name="Обычный 36 2" xfId="129" xr:uid="{00000000-0005-0000-0000-000092040000}"/>
    <cellStyle name="Обычный 36 2 10" xfId="1483" xr:uid="{00000000-0005-0000-0000-000093040000}"/>
    <cellStyle name="Обычный 36 2 11" xfId="1592" xr:uid="{246AC731-B2D2-4751-9E58-76D01FAB5870}"/>
    <cellStyle name="Обычный 36 2 12" xfId="1712" xr:uid="{3BB5972A-84D1-40B5-8FAD-B522EF1ACA7F}"/>
    <cellStyle name="Обычный 36 2 13" xfId="1816" xr:uid="{2A15C80C-DC22-4899-99C4-B0A486D1A7C2}"/>
    <cellStyle name="Обычный 36 2 14" xfId="2176" xr:uid="{BEDBF9EF-1B2E-4887-82BF-6CE6547EE8A4}"/>
    <cellStyle name="Обычный 36 2 2" xfId="213" xr:uid="{00000000-0005-0000-0000-000094040000}"/>
    <cellStyle name="Обычный 36 2 2 10" xfId="1643" xr:uid="{D3FBFCEC-828D-4E0A-9A23-81759C4D7329}"/>
    <cellStyle name="Обычный 36 2 2 11" xfId="1762" xr:uid="{FB6FEA2E-F03B-4BB4-858C-39E04779F2CB}"/>
    <cellStyle name="Обычный 36 2 2 12" xfId="1867" xr:uid="{5B51C257-D6AB-413C-A58C-3CD288617E86}"/>
    <cellStyle name="Обычный 36 2 2 13" xfId="2226" xr:uid="{AFA68498-D21F-43CE-ABF7-6A1E511C4867}"/>
    <cellStyle name="Обычный 36 2 2 2" xfId="317" xr:uid="{00000000-0005-0000-0000-000095040000}"/>
    <cellStyle name="Обычный 36 2 2 2 2" xfId="739" xr:uid="{00000000-0005-0000-0000-000096040000}"/>
    <cellStyle name="Обычный 36 2 2 3" xfId="421" xr:uid="{00000000-0005-0000-0000-000097040000}"/>
    <cellStyle name="Обычный 36 2 2 3 2" xfId="843" xr:uid="{00000000-0005-0000-0000-000098040000}"/>
    <cellStyle name="Обычный 36 2 2 4" xfId="525" xr:uid="{00000000-0005-0000-0000-000099040000}"/>
    <cellStyle name="Обычный 36 2 2 4 2" xfId="947" xr:uid="{00000000-0005-0000-0000-00009A040000}"/>
    <cellStyle name="Обычный 36 2 2 5" xfId="635" xr:uid="{00000000-0005-0000-0000-00009B040000}"/>
    <cellStyle name="Обычный 36 2 2 6" xfId="1068" xr:uid="{00000000-0005-0000-0000-00009C040000}"/>
    <cellStyle name="Обычный 36 2 2 7" xfId="1282" xr:uid="{00000000-0005-0000-0000-00009D040000}"/>
    <cellStyle name="Обычный 36 2 2 8" xfId="1428" xr:uid="{00000000-0005-0000-0000-00009E040000}"/>
    <cellStyle name="Обычный 36 2 2 9" xfId="1534" xr:uid="{00000000-0005-0000-0000-00009F040000}"/>
    <cellStyle name="Обычный 36 2 3" xfId="266" xr:uid="{00000000-0005-0000-0000-0000A0040000}"/>
    <cellStyle name="Обычный 36 2 3 2" xfId="688" xr:uid="{00000000-0005-0000-0000-0000A1040000}"/>
    <cellStyle name="Обычный 36 2 4" xfId="370" xr:uid="{00000000-0005-0000-0000-0000A2040000}"/>
    <cellStyle name="Обычный 36 2 4 2" xfId="792" xr:uid="{00000000-0005-0000-0000-0000A3040000}"/>
    <cellStyle name="Обычный 36 2 5" xfId="474" xr:uid="{00000000-0005-0000-0000-0000A4040000}"/>
    <cellStyle name="Обычный 36 2 5 2" xfId="896" xr:uid="{00000000-0005-0000-0000-0000A5040000}"/>
    <cellStyle name="Обычный 36 2 6" xfId="583" xr:uid="{00000000-0005-0000-0000-0000A6040000}"/>
    <cellStyle name="Обычный 36 2 7" xfId="1016" xr:uid="{00000000-0005-0000-0000-0000A7040000}"/>
    <cellStyle name="Обычный 36 2 8" xfId="1231" xr:uid="{00000000-0005-0000-0000-0000A8040000}"/>
    <cellStyle name="Обычный 36 2 9" xfId="1377" xr:uid="{00000000-0005-0000-0000-0000A9040000}"/>
    <cellStyle name="Обычный 37 2" xfId="130" xr:uid="{00000000-0005-0000-0000-0000AA040000}"/>
    <cellStyle name="Обычный 37 2 10" xfId="1484" xr:uid="{00000000-0005-0000-0000-0000AB040000}"/>
    <cellStyle name="Обычный 37 2 11" xfId="1593" xr:uid="{24872D9F-942A-4B84-AB53-5DB10DD898A3}"/>
    <cellStyle name="Обычный 37 2 12" xfId="1713" xr:uid="{D32BC47F-D58A-45DB-9FC8-5CE4F87962E6}"/>
    <cellStyle name="Обычный 37 2 13" xfId="1817" xr:uid="{1DF5C37D-B1DD-4C06-A396-00D9910C801C}"/>
    <cellStyle name="Обычный 37 2 14" xfId="2177" xr:uid="{8BB82755-9C0F-4D4B-B1BF-6808794D6FE7}"/>
    <cellStyle name="Обычный 37 2 2" xfId="214" xr:uid="{00000000-0005-0000-0000-0000AC040000}"/>
    <cellStyle name="Обычный 37 2 2 10" xfId="1644" xr:uid="{1E6233F6-682B-43C8-8693-FDB6CDF6951F}"/>
    <cellStyle name="Обычный 37 2 2 11" xfId="1763" xr:uid="{3E0DEB8F-6C78-4E44-93DB-63FB89201C3B}"/>
    <cellStyle name="Обычный 37 2 2 12" xfId="1868" xr:uid="{9853988C-A569-4ACC-B92D-6EF66E8994F5}"/>
    <cellStyle name="Обычный 37 2 2 13" xfId="2227" xr:uid="{B46FE20F-4FFC-4922-A2C2-9E22A65D17D1}"/>
    <cellStyle name="Обычный 37 2 2 2" xfId="318" xr:uid="{00000000-0005-0000-0000-0000AD040000}"/>
    <cellStyle name="Обычный 37 2 2 2 2" xfId="740" xr:uid="{00000000-0005-0000-0000-0000AE040000}"/>
    <cellStyle name="Обычный 37 2 2 3" xfId="422" xr:uid="{00000000-0005-0000-0000-0000AF040000}"/>
    <cellStyle name="Обычный 37 2 2 3 2" xfId="844" xr:uid="{00000000-0005-0000-0000-0000B0040000}"/>
    <cellStyle name="Обычный 37 2 2 4" xfId="526" xr:uid="{00000000-0005-0000-0000-0000B1040000}"/>
    <cellStyle name="Обычный 37 2 2 4 2" xfId="948" xr:uid="{00000000-0005-0000-0000-0000B2040000}"/>
    <cellStyle name="Обычный 37 2 2 5" xfId="636" xr:uid="{00000000-0005-0000-0000-0000B3040000}"/>
    <cellStyle name="Обычный 37 2 2 6" xfId="1069" xr:uid="{00000000-0005-0000-0000-0000B4040000}"/>
    <cellStyle name="Обычный 37 2 2 7" xfId="1283" xr:uid="{00000000-0005-0000-0000-0000B5040000}"/>
    <cellStyle name="Обычный 37 2 2 8" xfId="1429" xr:uid="{00000000-0005-0000-0000-0000B6040000}"/>
    <cellStyle name="Обычный 37 2 2 9" xfId="1535" xr:uid="{00000000-0005-0000-0000-0000B7040000}"/>
    <cellStyle name="Обычный 37 2 3" xfId="267" xr:uid="{00000000-0005-0000-0000-0000B8040000}"/>
    <cellStyle name="Обычный 37 2 3 2" xfId="689" xr:uid="{00000000-0005-0000-0000-0000B9040000}"/>
    <cellStyle name="Обычный 37 2 4" xfId="371" xr:uid="{00000000-0005-0000-0000-0000BA040000}"/>
    <cellStyle name="Обычный 37 2 4 2" xfId="793" xr:uid="{00000000-0005-0000-0000-0000BB040000}"/>
    <cellStyle name="Обычный 37 2 5" xfId="475" xr:uid="{00000000-0005-0000-0000-0000BC040000}"/>
    <cellStyle name="Обычный 37 2 5 2" xfId="897" xr:uid="{00000000-0005-0000-0000-0000BD040000}"/>
    <cellStyle name="Обычный 37 2 6" xfId="584" xr:uid="{00000000-0005-0000-0000-0000BE040000}"/>
    <cellStyle name="Обычный 37 2 7" xfId="1017" xr:uid="{00000000-0005-0000-0000-0000BF040000}"/>
    <cellStyle name="Обычный 37 2 8" xfId="1232" xr:uid="{00000000-0005-0000-0000-0000C0040000}"/>
    <cellStyle name="Обычный 37 2 9" xfId="1378" xr:uid="{00000000-0005-0000-0000-0000C1040000}"/>
    <cellStyle name="Обычный 38 2" xfId="131" xr:uid="{00000000-0005-0000-0000-0000C2040000}"/>
    <cellStyle name="Обычный 38 2 10" xfId="1485" xr:uid="{00000000-0005-0000-0000-0000C3040000}"/>
    <cellStyle name="Обычный 38 2 11" xfId="1594" xr:uid="{8645A6D8-6609-46EA-AD93-D5072C35EB14}"/>
    <cellStyle name="Обычный 38 2 12" xfId="1714" xr:uid="{65F9CCA9-FDEC-4E6E-A44F-1434E347B009}"/>
    <cellStyle name="Обычный 38 2 13" xfId="1818" xr:uid="{E6888D7A-4D34-4C36-A9DD-B7D62B44182F}"/>
    <cellStyle name="Обычный 38 2 14" xfId="2178" xr:uid="{CF014BB3-CA43-4309-BCC2-0F5F445ED379}"/>
    <cellStyle name="Обычный 38 2 2" xfId="215" xr:uid="{00000000-0005-0000-0000-0000C4040000}"/>
    <cellStyle name="Обычный 38 2 2 10" xfId="1645" xr:uid="{C50FD09C-7505-4D2E-A10C-2148D10DC902}"/>
    <cellStyle name="Обычный 38 2 2 11" xfId="1764" xr:uid="{C1FB3497-85C9-49AB-88D3-533A8D1E4C9D}"/>
    <cellStyle name="Обычный 38 2 2 12" xfId="1869" xr:uid="{4A33F254-7462-4E3D-8461-E0EFBD682B70}"/>
    <cellStyle name="Обычный 38 2 2 13" xfId="2228" xr:uid="{B57D3979-5FAA-4675-A2D2-4968656927EA}"/>
    <cellStyle name="Обычный 38 2 2 2" xfId="319" xr:uid="{00000000-0005-0000-0000-0000C5040000}"/>
    <cellStyle name="Обычный 38 2 2 2 2" xfId="741" xr:uid="{00000000-0005-0000-0000-0000C6040000}"/>
    <cellStyle name="Обычный 38 2 2 3" xfId="423" xr:uid="{00000000-0005-0000-0000-0000C7040000}"/>
    <cellStyle name="Обычный 38 2 2 3 2" xfId="845" xr:uid="{00000000-0005-0000-0000-0000C8040000}"/>
    <cellStyle name="Обычный 38 2 2 4" xfId="527" xr:uid="{00000000-0005-0000-0000-0000C9040000}"/>
    <cellStyle name="Обычный 38 2 2 4 2" xfId="949" xr:uid="{00000000-0005-0000-0000-0000CA040000}"/>
    <cellStyle name="Обычный 38 2 2 5" xfId="637" xr:uid="{00000000-0005-0000-0000-0000CB040000}"/>
    <cellStyle name="Обычный 38 2 2 6" xfId="1070" xr:uid="{00000000-0005-0000-0000-0000CC040000}"/>
    <cellStyle name="Обычный 38 2 2 7" xfId="1284" xr:uid="{00000000-0005-0000-0000-0000CD040000}"/>
    <cellStyle name="Обычный 38 2 2 8" xfId="1430" xr:uid="{00000000-0005-0000-0000-0000CE040000}"/>
    <cellStyle name="Обычный 38 2 2 9" xfId="1536" xr:uid="{00000000-0005-0000-0000-0000CF040000}"/>
    <cellStyle name="Обычный 38 2 3" xfId="268" xr:uid="{00000000-0005-0000-0000-0000D0040000}"/>
    <cellStyle name="Обычный 38 2 3 2" xfId="690" xr:uid="{00000000-0005-0000-0000-0000D1040000}"/>
    <cellStyle name="Обычный 38 2 4" xfId="372" xr:uid="{00000000-0005-0000-0000-0000D2040000}"/>
    <cellStyle name="Обычный 38 2 4 2" xfId="794" xr:uid="{00000000-0005-0000-0000-0000D3040000}"/>
    <cellStyle name="Обычный 38 2 5" xfId="476" xr:uid="{00000000-0005-0000-0000-0000D4040000}"/>
    <cellStyle name="Обычный 38 2 5 2" xfId="898" xr:uid="{00000000-0005-0000-0000-0000D5040000}"/>
    <cellStyle name="Обычный 38 2 6" xfId="585" xr:uid="{00000000-0005-0000-0000-0000D6040000}"/>
    <cellStyle name="Обычный 38 2 7" xfId="1018" xr:uid="{00000000-0005-0000-0000-0000D7040000}"/>
    <cellStyle name="Обычный 38 2 8" xfId="1233" xr:uid="{00000000-0005-0000-0000-0000D8040000}"/>
    <cellStyle name="Обычный 38 2 9" xfId="1379" xr:uid="{00000000-0005-0000-0000-0000D9040000}"/>
    <cellStyle name="Обычный 39" xfId="132" xr:uid="{00000000-0005-0000-0000-0000DA040000}"/>
    <cellStyle name="Обычный 4" xfId="7" xr:uid="{00000000-0005-0000-0000-0000DB040000}"/>
    <cellStyle name="Обычный 4 10" xfId="1085" xr:uid="{00000000-0005-0000-0000-0000DC040000}"/>
    <cellStyle name="Обычный 4 10 2" xfId="1971" xr:uid="{0B829E32-8DC1-4332-9F0E-3CDD0BB55021}"/>
    <cellStyle name="Обычный 4 10 2 2" xfId="2317" xr:uid="{C26509F7-1881-4725-A072-F2D5F186DF27}"/>
    <cellStyle name="Обычный 4 10 3" xfId="1935" xr:uid="{3009E78E-45A1-45B0-A712-D60EED3DF01D}"/>
    <cellStyle name="Обычный 4 10 4" xfId="2281" xr:uid="{DF3CC8E2-FDC7-4313-8A54-FC1453A1D0C2}"/>
    <cellStyle name="Обычный 4 11" xfId="1094" xr:uid="{00000000-0005-0000-0000-0000DD040000}"/>
    <cellStyle name="Обычный 4 11 10" xfId="2134" xr:uid="{959A8100-7869-4256-8E8E-41D63FE4404D}"/>
    <cellStyle name="Обычный 4 11 11" xfId="2243" xr:uid="{AA628588-309F-4A5E-B4DC-5F66E0A44AC0}"/>
    <cellStyle name="Обычный 4 11 12" xfId="2446" xr:uid="{73ED35DE-B5C2-48F7-812F-E24E3FD31ECF}"/>
    <cellStyle name="Обычный 4 11 2" xfId="1334" xr:uid="{00000000-0005-0000-0000-0000DE040000}"/>
    <cellStyle name="Обычный 4 11 2 2" xfId="2009" xr:uid="{E2539BDC-C804-46A3-AF2A-A2BF232F62DF}"/>
    <cellStyle name="Обычный 4 11 2 2 2" xfId="2354" xr:uid="{36B68189-061F-4C18-B4DC-5BC34BB9F917}"/>
    <cellStyle name="Обычный 4 11 2 3" xfId="1919" xr:uid="{91D92B77-7159-4DA6-B230-320BEC9685E1}"/>
    <cellStyle name="Обычный 4 11 2 4" xfId="2265" xr:uid="{23B22DA7-80CD-45EF-A648-199EB5AEDB34}"/>
    <cellStyle name="Обычный 4 11 3" xfId="1669" xr:uid="{A98EC876-AC9B-4D95-9C34-09B245A83ECF}"/>
    <cellStyle name="Обычный 4 11 3 2" xfId="2021" xr:uid="{78211441-70A6-400E-B065-410E3604DC18}"/>
    <cellStyle name="Обычный 4 11 3 2 2" xfId="2366" xr:uid="{17B6194D-B142-44A8-A7AE-69BF55FD4BF1}"/>
    <cellStyle name="Обычный 4 11 3 3" xfId="1928" xr:uid="{6E6F1ED5-43B4-4717-A1FF-92F700AB82AD}"/>
    <cellStyle name="Обычный 4 11 3 4" xfId="2274" xr:uid="{997EECB2-9C2A-4A74-9F60-D2E843333973}"/>
    <cellStyle name="Обычный 4 11 4" xfId="1886" xr:uid="{BDA542F3-09C2-4483-A827-61A54DCFC194}"/>
    <cellStyle name="Обычный 4 11 4 2" xfId="2029" xr:uid="{EF9D82E4-7285-4687-8A5F-D757EED9D3D8}"/>
    <cellStyle name="Обычный 4 11 4 2 2" xfId="2374" xr:uid="{D33E02DA-AF00-4865-89F7-8F07FA98838A}"/>
    <cellStyle name="Обычный 4 11 4 3" xfId="1941" xr:uid="{F4A7E348-E4B9-4BE6-B639-CF5D0C192604}"/>
    <cellStyle name="Обычный 4 11 4 4" xfId="2287" xr:uid="{F94F6CA8-74C0-438E-B1CE-FF72C3201BE7}"/>
    <cellStyle name="Обычный 4 11 5" xfId="1949" xr:uid="{F864B4E6-ED39-430F-B8A3-57A1197565F4}"/>
    <cellStyle name="Обычный 4 11 5 2" xfId="2295" xr:uid="{456BDFD1-A125-407A-90A9-233BF0AF44C2}"/>
    <cellStyle name="Обычный 4 11 6" xfId="1957" xr:uid="{8265E9BF-DF17-4FA8-89D3-A691ED63D63B}"/>
    <cellStyle name="Обычный 4 11 6 2" xfId="2303" xr:uid="{B822C2DB-77DB-4DE6-A37F-32D592055A0F}"/>
    <cellStyle name="Обычный 4 11 7" xfId="1983" xr:uid="{15A80462-0F66-4552-A174-92480F90B96E}"/>
    <cellStyle name="Обычный 4 11 7 2" xfId="2328" xr:uid="{333E732B-04F6-49D9-866B-885357F3D460}"/>
    <cellStyle name="Обычный 4 11 8" xfId="2060" xr:uid="{B991CED9-9B4B-40F1-8459-BA1305EB12D2}"/>
    <cellStyle name="Обычный 4 11 8 2" xfId="2402" xr:uid="{BF4C4261-747E-4A08-8421-20E0BF4B2077}"/>
    <cellStyle name="Обычный 4 11 9" xfId="1893" xr:uid="{02AF0BE0-7110-43B7-8929-B2D8FA3BD571}"/>
    <cellStyle name="Обычный 4 12" xfId="1112" xr:uid="{00000000-0005-0000-0000-0000DF040000}"/>
    <cellStyle name="Обычный 4 12 2" xfId="2011" xr:uid="{0AD2E082-A510-4518-BEB9-F76BA593829F}"/>
    <cellStyle name="Обычный 4 12 2 2" xfId="2356" xr:uid="{53D7268A-5418-4A6B-B413-7BF69503BCCA}"/>
    <cellStyle name="Обычный 4 12 3" xfId="1943" xr:uid="{3B7F43C4-818B-4010-BBB3-98A8DFA570F9}"/>
    <cellStyle name="Обычный 4 12 4" xfId="2289" xr:uid="{A155AA76-12B3-4C74-9CC9-F4E7D6D883D4}"/>
    <cellStyle name="Обычный 4 13" xfId="1137" xr:uid="{00000000-0005-0000-0000-0000E0040000}"/>
    <cellStyle name="Обычный 4 13 2" xfId="2015" xr:uid="{C4FDC9B2-0F52-4B10-87E7-4D03293D128B}"/>
    <cellStyle name="Обычный 4 13 2 2" xfId="2360" xr:uid="{C3F185A2-F74B-4959-B5FB-CB5B2390B6CC}"/>
    <cellStyle name="Обычный 4 13 3" xfId="1910" xr:uid="{BF39BBC3-102F-467E-90DB-60DD4EB7F412}"/>
    <cellStyle name="Обычный 4 13 4" xfId="2256" xr:uid="{E38FC68B-5E68-403A-BDBD-3BDEC28855E8}"/>
    <cellStyle name="Обычный 4 14" xfId="1166" xr:uid="{00000000-0005-0000-0000-0000E1040000}"/>
    <cellStyle name="Обычный 4 14 2" xfId="2023" xr:uid="{DE50A9D3-27E5-44FF-BC69-0EB2267A3366}"/>
    <cellStyle name="Обычный 4 14 2 2" xfId="2368" xr:uid="{68F81718-56CF-4C57-91FD-8A0C2F50F99F}"/>
    <cellStyle name="Обычный 4 14 3" xfId="1951" xr:uid="{D6E912F2-70AA-4F7C-B97F-60311C55094D}"/>
    <cellStyle name="Обычный 4 14 4" xfId="2297" xr:uid="{8D9BC580-26E1-439D-BFE1-E9C5B19A3F8A}"/>
    <cellStyle name="Обычный 4 15" xfId="1177" xr:uid="{00000000-0005-0000-0000-0000E2040000}"/>
    <cellStyle name="Обычный 4 15 2" xfId="1962" xr:uid="{34A3EDE2-9E67-442E-90C6-6C6CA7421229}"/>
    <cellStyle name="Обычный 4 15 3" xfId="2308" xr:uid="{E53F3671-4611-4C71-99DE-610E8C39394E}"/>
    <cellStyle name="Обычный 4 16" xfId="1184" xr:uid="{00000000-0005-0000-0000-0000E3040000}"/>
    <cellStyle name="Обычный 4 16 2" xfId="2037" xr:uid="{AF46EC27-1E13-4B81-9DBE-DE42CF720248}"/>
    <cellStyle name="Обычный 4 16 3" xfId="2380" xr:uid="{E3348312-5EDC-4C7E-AE4D-28F713031423}"/>
    <cellStyle name="Обычный 4 17" xfId="1304" xr:uid="{00000000-0005-0000-0000-0000E4040000}"/>
    <cellStyle name="Обычный 4 17 2" xfId="2039" xr:uid="{197B09F3-BF31-4AFA-B543-A96B525CE5F0}"/>
    <cellStyle name="Обычный 4 17 3" xfId="2382" xr:uid="{40C13EDB-32EF-4F1C-9013-A6622BCDE42B}"/>
    <cellStyle name="Обычный 4 18" xfId="1309" xr:uid="{00000000-0005-0000-0000-0000E5040000}"/>
    <cellStyle name="Обычный 4 18 2" xfId="2054" xr:uid="{92B13191-96C7-4737-B183-E87E20213C5D}"/>
    <cellStyle name="Обычный 4 18 3" xfId="2396" xr:uid="{6101DC40-53BD-4127-8708-777691B0B9B8}"/>
    <cellStyle name="Обычный 4 19" xfId="1315" xr:uid="{00000000-0005-0000-0000-0000E6040000}"/>
    <cellStyle name="Обычный 4 19 2" xfId="2082" xr:uid="{BD81C8BB-0589-4813-96FE-A9E6E062210D}"/>
    <cellStyle name="Обычный 4 19 3" xfId="2414" xr:uid="{C1AFB204-0628-4D8E-91F1-A113DD59BAE3}"/>
    <cellStyle name="Обычный 4 2" xfId="8" xr:uid="{00000000-0005-0000-0000-0000E7040000}"/>
    <cellStyle name="Обычный 4 2 10" xfId="1316" xr:uid="{00000000-0005-0000-0000-0000E8040000}"/>
    <cellStyle name="Обычный 4 2 10 2" xfId="2024" xr:uid="{35128512-BB78-4523-8758-5A31BABA4152}"/>
    <cellStyle name="Обычный 4 2 10 3" xfId="2369" xr:uid="{DB5973FA-443D-41C3-9057-14330393D263}"/>
    <cellStyle name="Обычный 4 2 11" xfId="1321" xr:uid="{00000000-0005-0000-0000-0000E9040000}"/>
    <cellStyle name="Обычный 4 2 11 2" xfId="1963" xr:uid="{7376B592-C7DF-4DDF-9955-4EE5A1D4785F}"/>
    <cellStyle name="Обычный 4 2 11 3" xfId="2309" xr:uid="{1117535E-AC4C-4001-8A5C-45A74760B8EB}"/>
    <cellStyle name="Обычный 4 2 12" xfId="1327" xr:uid="{00000000-0005-0000-0000-0000EA040000}"/>
    <cellStyle name="Обычный 4 2 12 2" xfId="2055" xr:uid="{2F7C9899-0CA0-43FA-AEF1-56B1FED5E475}"/>
    <cellStyle name="Обычный 4 2 12 3" xfId="2397" xr:uid="{DDC471B6-C519-4F68-BDFE-CBFBD433D5B7}"/>
    <cellStyle name="Обычный 4 2 13" xfId="1329" xr:uid="{00000000-0005-0000-0000-0000EB040000}"/>
    <cellStyle name="Обычный 4 2 13 2" xfId="2083" xr:uid="{0D669A42-DB2F-4102-8811-DCACD306E9DD}"/>
    <cellStyle name="Обычный 4 2 14" xfId="1547" xr:uid="{3B0CF761-D99E-490C-9C12-E45CC54CA197}"/>
    <cellStyle name="Обычный 4 2 15" xfId="1658" xr:uid="{D08154D6-8AFE-459E-9AA7-B19BFC6CDE22}"/>
    <cellStyle name="Обычный 4 2 16" xfId="1664" xr:uid="{5A65066A-C8C5-4E25-9C5F-A5FE414C32B9}"/>
    <cellStyle name="Обычный 4 2 17" xfId="1881" xr:uid="{2D3EB091-232B-42CC-A338-703DC3E707C1}"/>
    <cellStyle name="Обычный 4 2 18" xfId="1888" xr:uid="{DD297511-7EF8-400F-9ACB-EBD69B3F4E6D}"/>
    <cellStyle name="Обычный 4 2 19" xfId="2129" xr:uid="{B970D550-ED66-4B36-B4B4-F455F199452E}"/>
    <cellStyle name="Обычный 4 2 2" xfId="134" xr:uid="{00000000-0005-0000-0000-0000EC040000}"/>
    <cellStyle name="Обычный 4 2 2 10" xfId="1332" xr:uid="{00000000-0005-0000-0000-0000ED040000}"/>
    <cellStyle name="Обычный 4 2 2 11" xfId="1380" xr:uid="{00000000-0005-0000-0000-0000EE040000}"/>
    <cellStyle name="Обычный 4 2 2 12" xfId="1486" xr:uid="{00000000-0005-0000-0000-0000EF040000}"/>
    <cellStyle name="Обычный 4 2 2 13" xfId="1595" xr:uid="{2EABADC5-1BD7-43D5-A358-B4161C48F162}"/>
    <cellStyle name="Обычный 4 2 2 14" xfId="1667" xr:uid="{559ECA6A-6668-4C0D-86B1-F51E66DF5D81}"/>
    <cellStyle name="Обычный 4 2 2 15" xfId="1819" xr:uid="{7E81E767-763C-4C3D-B300-9F52EAFA6BC2}"/>
    <cellStyle name="Обычный 4 2 2 16" xfId="1884" xr:uid="{6D4AF846-43B2-41D3-B5A4-A1ACC3ABF23E}"/>
    <cellStyle name="Обычный 4 2 2 17" xfId="1891" xr:uid="{54EFAA72-849D-48DD-9EE7-DD70CF8FE0A5}"/>
    <cellStyle name="Обычный 4 2 2 18" xfId="2132" xr:uid="{3497A7AB-4C4E-45E3-BDF3-C8265E24F82C}"/>
    <cellStyle name="Обычный 4 2 2 19" xfId="2241" xr:uid="{B798751A-2AAD-4346-8AC4-079935886BE4}"/>
    <cellStyle name="Обычный 4 2 2 2" xfId="216" xr:uid="{00000000-0005-0000-0000-0000F0040000}"/>
    <cellStyle name="Обычный 4 2 2 2 10" xfId="1646" xr:uid="{12F6E44D-6841-43C1-BCD4-EC5BE43FB2AF}"/>
    <cellStyle name="Обычный 4 2 2 2 11" xfId="1765" xr:uid="{A21A25F9-67A5-4DDB-AFDE-C891C0E42AAF}"/>
    <cellStyle name="Обычный 4 2 2 2 12" xfId="1870" xr:uid="{860C8EAA-81A2-425A-ACCD-89E881523264}"/>
    <cellStyle name="Обычный 4 2 2 2 13" xfId="1917" xr:uid="{E521DCC8-7399-43C2-B49B-93416C92C92C}"/>
    <cellStyle name="Обычный 4 2 2 2 14" xfId="2229" xr:uid="{CCCED230-EF7A-4A8F-A7EA-153A0B3057E0}"/>
    <cellStyle name="Обычный 4 2 2 2 15" xfId="2263" xr:uid="{995CABB5-6494-40AD-AEFE-130A447FF556}"/>
    <cellStyle name="Обычный 4 2 2 2 2" xfId="320" xr:uid="{00000000-0005-0000-0000-0000F1040000}"/>
    <cellStyle name="Обычный 4 2 2 2 2 2" xfId="742" xr:uid="{00000000-0005-0000-0000-0000F2040000}"/>
    <cellStyle name="Обычный 4 2 2 2 2 3" xfId="1981" xr:uid="{75264A3A-25E2-4420-A13E-DB487035718E}"/>
    <cellStyle name="Обычный 4 2 2 2 2 4" xfId="2326" xr:uid="{A2522566-6A11-4D55-B0F1-D3CBEBC1D036}"/>
    <cellStyle name="Обычный 4 2 2 2 3" xfId="424" xr:uid="{00000000-0005-0000-0000-0000F3040000}"/>
    <cellStyle name="Обычный 4 2 2 2 3 2" xfId="846" xr:uid="{00000000-0005-0000-0000-0000F4040000}"/>
    <cellStyle name="Обычный 4 2 2 2 4" xfId="528" xr:uid="{00000000-0005-0000-0000-0000F5040000}"/>
    <cellStyle name="Обычный 4 2 2 2 4 2" xfId="950" xr:uid="{00000000-0005-0000-0000-0000F6040000}"/>
    <cellStyle name="Обычный 4 2 2 2 5" xfId="638" xr:uid="{00000000-0005-0000-0000-0000F7040000}"/>
    <cellStyle name="Обычный 4 2 2 2 6" xfId="1071" xr:uid="{00000000-0005-0000-0000-0000F8040000}"/>
    <cellStyle name="Обычный 4 2 2 2 7" xfId="1285" xr:uid="{00000000-0005-0000-0000-0000F9040000}"/>
    <cellStyle name="Обычный 4 2 2 2 8" xfId="1431" xr:uid="{00000000-0005-0000-0000-0000FA040000}"/>
    <cellStyle name="Обычный 4 2 2 2 9" xfId="1537" xr:uid="{00000000-0005-0000-0000-0000FB040000}"/>
    <cellStyle name="Обычный 4 2 2 20" xfId="2444" xr:uid="{2227C2B3-ECF5-49A8-B85D-2900C412EF9F}"/>
    <cellStyle name="Обычный 4 2 2 3" xfId="269" xr:uid="{00000000-0005-0000-0000-0000FC040000}"/>
    <cellStyle name="Обычный 4 2 2 3 2" xfId="691" xr:uid="{00000000-0005-0000-0000-0000FD040000}"/>
    <cellStyle name="Обычный 4 2 2 3 2 2" xfId="2001" xr:uid="{0AC91947-8630-4500-A4DB-5ED8F607E171}"/>
    <cellStyle name="Обычный 4 2 2 3 2 3" xfId="2346" xr:uid="{A1660F8D-6BC0-4791-89EC-E5D2B42190E7}"/>
    <cellStyle name="Обычный 4 2 2 3 3" xfId="1926" xr:uid="{38297FB9-9D94-43EB-A8A7-C82AD2170593}"/>
    <cellStyle name="Обычный 4 2 2 3 4" xfId="2272" xr:uid="{1876AE11-C879-437A-993F-5F77A3F69777}"/>
    <cellStyle name="Обычный 4 2 2 4" xfId="373" xr:uid="{00000000-0005-0000-0000-0000FE040000}"/>
    <cellStyle name="Обычный 4 2 2 4 2" xfId="795" xr:uid="{00000000-0005-0000-0000-0000FF040000}"/>
    <cellStyle name="Обычный 4 2 2 4 2 2" xfId="2007" xr:uid="{2EF29BDF-549C-4F5A-B7F0-DFD679B7CF1E}"/>
    <cellStyle name="Обычный 4 2 2 4 2 3" xfId="2352" xr:uid="{77B4A8A0-8304-4B37-8806-315D48B4D1D9}"/>
    <cellStyle name="Обычный 4 2 2 4 3" xfId="1939" xr:uid="{10AA10DA-1F85-440A-A5D6-03853DC98F40}"/>
    <cellStyle name="Обычный 4 2 2 4 4" xfId="2285" xr:uid="{F57C1494-7620-44CA-9866-735E6C944BCF}"/>
    <cellStyle name="Обычный 4 2 2 5" xfId="477" xr:uid="{00000000-0005-0000-0000-000000050000}"/>
    <cellStyle name="Обычный 4 2 2 5 2" xfId="899" xr:uid="{00000000-0005-0000-0000-000001050000}"/>
    <cellStyle name="Обычный 4 2 2 5 2 2" xfId="2019" xr:uid="{3DC07F5D-41C0-490E-BAC2-D010A4018FFB}"/>
    <cellStyle name="Обычный 4 2 2 5 2 3" xfId="2364" xr:uid="{391FA3E0-3FFF-445B-97B8-310410162863}"/>
    <cellStyle name="Обычный 4 2 2 5 3" xfId="1947" xr:uid="{46C44F35-3544-4CEF-929D-B6238C7BF257}"/>
    <cellStyle name="Обычный 4 2 2 5 4" xfId="2293" xr:uid="{EDE1F83A-D5F7-4ECE-B2A5-53FA19808D08}"/>
    <cellStyle name="Обычный 4 2 2 6" xfId="586" xr:uid="{00000000-0005-0000-0000-000002050000}"/>
    <cellStyle name="Обычный 4 2 2 6 2" xfId="2027" xr:uid="{6EBC1FBE-CDD0-42DE-AB05-B9DAFD0DC2F2}"/>
    <cellStyle name="Обычный 4 2 2 6 2 2" xfId="2372" xr:uid="{6192128A-EFD8-42DA-9383-EF8F59DE2B20}"/>
    <cellStyle name="Обычный 4 2 2 6 3" xfId="1955" xr:uid="{4300975A-F1B2-4A66-854D-6A8B8E358390}"/>
    <cellStyle name="Обычный 4 2 2 6 4" xfId="2301" xr:uid="{3D19F2E4-0333-4416-9DF4-B85E955B7BD7}"/>
    <cellStyle name="Обычный 4 2 2 7" xfId="1019" xr:uid="{00000000-0005-0000-0000-000003050000}"/>
    <cellStyle name="Обычный 4 2 2 7 2" xfId="1970" xr:uid="{FE9F8FF9-E29C-493C-A800-056067B7C6C6}"/>
    <cellStyle name="Обычный 4 2 2 7 3" xfId="2316" xr:uid="{2226C0A1-9231-4589-BB18-22E71222D33B}"/>
    <cellStyle name="Обычный 4 2 2 8" xfId="1091" xr:uid="{00000000-0005-0000-0000-000004050000}"/>
    <cellStyle name="Обычный 4 2 2 8 2" xfId="2058" xr:uid="{CE85D979-DF69-449B-9AF0-0891C6386302}"/>
    <cellStyle name="Обычный 4 2 2 8 3" xfId="2400" xr:uid="{1D317B1F-53E9-4A78-AE6E-CFFA34DAE28E}"/>
    <cellStyle name="Обычный 4 2 2 9" xfId="1234" xr:uid="{00000000-0005-0000-0000-000005050000}"/>
    <cellStyle name="Обычный 4 2 20" xfId="2238" xr:uid="{681987B9-26F1-4137-BCE8-C9C8AE654D70}"/>
    <cellStyle name="Обычный 4 2 21" xfId="2436" xr:uid="{CE120B5D-A70E-461A-B86C-782DFB1BCC12}"/>
    <cellStyle name="Обычный 4 2 22" xfId="2441" xr:uid="{8E308AB3-42E1-428D-9A41-73F7BC002F70}"/>
    <cellStyle name="Обычный 4 2 3" xfId="133" xr:uid="{00000000-0005-0000-0000-000006050000}"/>
    <cellStyle name="Обычный 4 2 3 2" xfId="1987" xr:uid="{9BE3B8DE-1ADB-45E7-A4A2-56AC21455453}"/>
    <cellStyle name="Обычный 4 2 3 2 2" xfId="2332" xr:uid="{C83ED4A9-0B3A-4B86-AACA-52EDF1EA440D}"/>
    <cellStyle name="Обычный 4 2 3 3" xfId="1967" xr:uid="{EDA21673-3128-4F2E-9C7B-F24213F4C92F}"/>
    <cellStyle name="Обычный 4 2 3 3 2" xfId="2313" xr:uid="{8C22498C-6BC6-48FE-B12D-086766CAF519}"/>
    <cellStyle name="Обычный 4 2 3 4" xfId="1897" xr:uid="{D2A74466-B4C7-4EB1-A293-D37E50369E1B}"/>
    <cellStyle name="Обычный 4 2 3 5" xfId="2247" xr:uid="{10550E6C-BC35-4271-AD8B-CD4FD5EA3739}"/>
    <cellStyle name="Обычный 4 2 4" xfId="959" xr:uid="{00000000-0005-0000-0000-000007050000}"/>
    <cellStyle name="Обычный 4 2 4 2" xfId="1976" xr:uid="{83D02AEF-ECEA-4911-A6CC-F52BB88CF07D}"/>
    <cellStyle name="Обычный 4 2 4 2 2" xfId="2321" xr:uid="{E9B5C9F2-4BD9-4F88-B8D4-EE5AE29864F2}"/>
    <cellStyle name="Обычный 4 2 4 3" xfId="1914" xr:uid="{C829776B-BB04-4924-A26F-F4EDC649F161}"/>
    <cellStyle name="Обычный 4 2 4 4" xfId="2260" xr:uid="{44A9FB72-6AF5-40CA-8455-498087F6DE96}"/>
    <cellStyle name="Обычный 4 2 5" xfId="1080" xr:uid="{00000000-0005-0000-0000-000008050000}"/>
    <cellStyle name="Обычный 4 2 5 2" xfId="1978" xr:uid="{FE76CEB9-6569-4E35-876F-E99791BFAD9E}"/>
    <cellStyle name="Обычный 4 2 5 2 2" xfId="2323" xr:uid="{FB996D31-86F8-48C3-8087-73D18D9B4A75}"/>
    <cellStyle name="Обычный 4 2 5 3" xfId="1923" xr:uid="{9C4721F5-1AB9-49EE-AEE6-D1835886FC97}"/>
    <cellStyle name="Обычный 4 2 5 4" xfId="2269" xr:uid="{368F5E8D-DDCD-4344-A284-9C6B8DA6B3C4}"/>
    <cellStyle name="Обычный 4 2 6" xfId="1086" xr:uid="{00000000-0005-0000-0000-000009050000}"/>
    <cellStyle name="Обычный 4 2 6 2" xfId="1998" xr:uid="{EEED27C8-D747-487C-9965-C91CFB070266}"/>
    <cellStyle name="Обычный 4 2 6 2 2" xfId="2343" xr:uid="{7CDA2129-2845-4CDF-9281-07FA765436F1}"/>
    <cellStyle name="Обычный 4 2 6 3" xfId="1931" xr:uid="{7EC9E018-6380-4A9F-8C3D-6693A8387874}"/>
    <cellStyle name="Обычный 4 2 6 4" xfId="2277" xr:uid="{9271D965-276B-4FE2-8339-3ED010B2ABFE}"/>
    <cellStyle name="Обычный 4 2 7" xfId="1113" xr:uid="{00000000-0005-0000-0000-00000A050000}"/>
    <cellStyle name="Обычный 4 2 7 2" xfId="2004" xr:uid="{618716C8-12A5-4809-89E4-3675C8832587}"/>
    <cellStyle name="Обычный 4 2 7 2 2" xfId="2349" xr:uid="{2A4AD695-C3FC-4A0E-83D6-03502F2ED02C}"/>
    <cellStyle name="Обычный 4 2 7 3" xfId="1936" xr:uid="{B726C96A-9244-491A-B4DE-42A5D8F0850F}"/>
    <cellStyle name="Обычный 4 2 7 4" xfId="2282" xr:uid="{04E31FF9-67B6-4CBA-BDD2-CD612C44C3F6}"/>
    <cellStyle name="Обычный 4 2 8" xfId="1185" xr:uid="{00000000-0005-0000-0000-00000B050000}"/>
    <cellStyle name="Обычный 4 2 8 2" xfId="2012" xr:uid="{85BC0BDE-0AE0-426C-9942-5449B196872C}"/>
    <cellStyle name="Обычный 4 2 8 2 2" xfId="2357" xr:uid="{46A0CE9E-1686-41BA-B78B-1CA2A8CB485B}"/>
    <cellStyle name="Обычный 4 2 8 3" xfId="1944" xr:uid="{093329B9-F757-417B-99DD-7F64492CA35A}"/>
    <cellStyle name="Обычный 4 2 8 4" xfId="2290" xr:uid="{FA8E1833-9A17-4CC3-A948-DF08583D355B}"/>
    <cellStyle name="Обычный 4 2 9" xfId="1310" xr:uid="{00000000-0005-0000-0000-00000C050000}"/>
    <cellStyle name="Обычный 4 2 9 2" xfId="2016" xr:uid="{6533C8DA-EDC7-4A9A-85E4-598AB3E0C2BB}"/>
    <cellStyle name="Обычный 4 2 9 2 2" xfId="2361" xr:uid="{8FC4DF10-6BA5-4A21-99D0-BC94BC69F131}"/>
    <cellStyle name="Обычный 4 2 9 3" xfId="1952" xr:uid="{6512CFB8-EE4C-4C35-8440-A0FB0F8EAC53}"/>
    <cellStyle name="Обычный 4 2 9 4" xfId="2298" xr:uid="{EDBC8556-8E5D-47E6-8D2D-D338BACA9DE8}"/>
    <cellStyle name="Обычный 4 20" xfId="1320" xr:uid="{00000000-0005-0000-0000-00000D050000}"/>
    <cellStyle name="Обычный 4 20 2" xfId="2103" xr:uid="{0595474E-1B9E-4705-B32A-D5370BFB468F}"/>
    <cellStyle name="Обычный 4 21" xfId="1326" xr:uid="{00000000-0005-0000-0000-00000E050000}"/>
    <cellStyle name="Обычный 4 22" xfId="1328" xr:uid="{00000000-0005-0000-0000-00000F050000}"/>
    <cellStyle name="Обычный 4 23" xfId="1546" xr:uid="{66D4B34A-5EC2-4B72-BE09-C01B49FFA510}"/>
    <cellStyle name="Обычный 4 24" xfId="1657" xr:uid="{AB9359ED-CF20-4B23-AEE2-4172EC2DAF6B}"/>
    <cellStyle name="Обычный 4 25" xfId="1662" xr:uid="{D1769564-596C-46B4-834A-ACDD1C2937AF}"/>
    <cellStyle name="Обычный 4 26" xfId="1880" xr:uid="{50E09100-405E-44DC-9BED-8C21B060057D}"/>
    <cellStyle name="Обычный 4 27" xfId="1887" xr:uid="{6C340592-BF8B-4545-9352-5816A934A711}"/>
    <cellStyle name="Обычный 4 28" xfId="2126" xr:uid="{1937F906-F4DA-4860-A258-4748D3D05392}"/>
    <cellStyle name="Обычный 4 29" xfId="2237" xr:uid="{C7F1AA2B-3F0E-408D-90E5-442E8059CEDB}"/>
    <cellStyle name="Обычный 4 3" xfId="17" xr:uid="{00000000-0005-0000-0000-000010050000}"/>
    <cellStyle name="Обычный 4 3 10" xfId="1318" xr:uid="{00000000-0005-0000-0000-000011050000}"/>
    <cellStyle name="Обычный 4 3 10 2" xfId="2084" xr:uid="{999D87F5-EFFC-4BC3-AF36-809F9E496665}"/>
    <cellStyle name="Обычный 4 3 11" xfId="1323" xr:uid="{00000000-0005-0000-0000-000012050000}"/>
    <cellStyle name="Обычный 4 3 12" xfId="1331" xr:uid="{00000000-0005-0000-0000-000013050000}"/>
    <cellStyle name="Обычный 4 3 13" xfId="1550" xr:uid="{A873E2C4-4B0C-451C-B452-276CB655B1E1}"/>
    <cellStyle name="Обычный 4 3 14" xfId="1660" xr:uid="{5CF84CA0-5A4C-4371-98B2-25D67F4020D0}"/>
    <cellStyle name="Обычный 4 3 15" xfId="1666" xr:uid="{C8825A7E-2E06-4F75-B7E5-F3B1FB666583}"/>
    <cellStyle name="Обычный 4 3 16" xfId="1883" xr:uid="{AFCF4988-F885-43FB-8508-F53BF8BBEE8C}"/>
    <cellStyle name="Обычный 4 3 17" xfId="1890" xr:uid="{92999DEE-BCEC-4EFE-8999-42FCE2CEED28}"/>
    <cellStyle name="Обычный 4 3 18" xfId="2131" xr:uid="{CBBE242B-B33B-47C6-87AC-16EE07E99E00}"/>
    <cellStyle name="Обычный 4 3 19" xfId="2240" xr:uid="{C05B0A99-1EF0-485F-A020-F381A1ED6233}"/>
    <cellStyle name="Обычный 4 3 2" xfId="135" xr:uid="{00000000-0005-0000-0000-000014050000}"/>
    <cellStyle name="Обычный 4 3 2 2" xfId="1969" xr:uid="{0D96EFA8-5898-4FC7-B6A5-DB8A43B90ACC}"/>
    <cellStyle name="Обычный 4 3 2 2 2" xfId="2315" xr:uid="{487987A2-F77A-4857-844D-4F3B6A28272B}"/>
    <cellStyle name="Обычный 4 3 2 3" xfId="1916" xr:uid="{0D57E634-4592-4D8F-920D-C11179C49376}"/>
    <cellStyle name="Обычный 4 3 2 4" xfId="2262" xr:uid="{15A98074-162C-48B8-8635-F94C39E22FA0}"/>
    <cellStyle name="Обычный 4 3 20" xfId="2438" xr:uid="{86B3FCE0-B0F8-4F5E-B977-843FB2AAA021}"/>
    <cellStyle name="Обычный 4 3 21" xfId="2443" xr:uid="{59DF4A1B-0B69-4235-9946-405FFF3AA9AF}"/>
    <cellStyle name="Обычный 4 3 3" xfId="961" xr:uid="{00000000-0005-0000-0000-000015050000}"/>
    <cellStyle name="Обычный 4 3 3 2" xfId="1980" xr:uid="{090E89E8-ADB0-4789-A4AF-EA3C132EC774}"/>
    <cellStyle name="Обычный 4 3 3 2 2" xfId="2325" xr:uid="{1214D145-5E90-4407-B647-708AAC8B778F}"/>
    <cellStyle name="Обычный 4 3 3 3" xfId="1925" xr:uid="{7B11FD6A-92A5-4CEC-AEEE-A8371C61254B}"/>
    <cellStyle name="Обычный 4 3 3 4" xfId="2271" xr:uid="{8D95F20B-B2C4-4E26-9585-4674252260AE}"/>
    <cellStyle name="Обычный 4 3 4" xfId="1082" xr:uid="{00000000-0005-0000-0000-000016050000}"/>
    <cellStyle name="Обычный 4 3 4 2" xfId="2000" xr:uid="{8A2348C8-63A6-472C-995C-3DF6BA7F3348}"/>
    <cellStyle name="Обычный 4 3 4 2 2" xfId="2345" xr:uid="{8A0EE0A7-0CBB-46C8-B312-BE0076DA9A20}"/>
    <cellStyle name="Обычный 4 3 4 3" xfId="1938" xr:uid="{349E7617-1F5F-44B1-B034-FC4E00C4DF05}"/>
    <cellStyle name="Обычный 4 3 4 4" xfId="2284" xr:uid="{328DF45E-1528-4686-AC4E-EAE6CF85C118}"/>
    <cellStyle name="Обычный 4 3 5" xfId="1090" xr:uid="{00000000-0005-0000-0000-000017050000}"/>
    <cellStyle name="Обычный 4 3 5 2" xfId="2006" xr:uid="{35C8E232-F825-4742-B6FD-59C39DA63A93}"/>
    <cellStyle name="Обычный 4 3 5 2 2" xfId="2351" xr:uid="{D0D7D441-50F4-4127-9967-8157401C06D9}"/>
    <cellStyle name="Обычный 4 3 5 3" xfId="1946" xr:uid="{52D2CF58-A3E0-43E5-B14D-B3EAC63E7E2E}"/>
    <cellStyle name="Обычный 4 3 5 4" xfId="2292" xr:uid="{8C7E080D-CECF-4420-8CB3-8DFBCF7933BA}"/>
    <cellStyle name="Обычный 4 3 6" xfId="1114" xr:uid="{00000000-0005-0000-0000-000018050000}"/>
    <cellStyle name="Обычный 4 3 6 2" xfId="2018" xr:uid="{72A1C878-8A4F-499C-8305-877929C32A41}"/>
    <cellStyle name="Обычный 4 3 6 2 2" xfId="2363" xr:uid="{D14A62FF-DB1B-40BE-82DA-93F444BF214A}"/>
    <cellStyle name="Обычный 4 3 6 3" xfId="1954" xr:uid="{8831F471-B0F1-45C0-8B34-CD3533D0AA9A}"/>
    <cellStyle name="Обычный 4 3 6 4" xfId="2300" xr:uid="{5A8FA288-4C1F-4D69-8FF1-F7FCDE49C151}"/>
    <cellStyle name="Обычный 4 3 7" xfId="1167" xr:uid="{00000000-0005-0000-0000-000019050000}"/>
    <cellStyle name="Обычный 4 3 7 2" xfId="2026" xr:uid="{D303FF31-E14C-4334-9B02-0D29D2F79AF7}"/>
    <cellStyle name="Обычный 4 3 7 3" xfId="2371" xr:uid="{5D9D8011-4065-4D6C-9B9C-0054FD0294E6}"/>
    <cellStyle name="Обычный 4 3 8" xfId="1187" xr:uid="{00000000-0005-0000-0000-00001A050000}"/>
    <cellStyle name="Обычный 4 3 8 2" xfId="1965" xr:uid="{1E976DC0-A007-4A3F-A73D-AC4DAE4752D6}"/>
    <cellStyle name="Обычный 4 3 8 3" xfId="2311" xr:uid="{24EABD39-5BF8-4773-986C-013AD326E32C}"/>
    <cellStyle name="Обычный 4 3 9" xfId="1312" xr:uid="{00000000-0005-0000-0000-00001B050000}"/>
    <cellStyle name="Обычный 4 3 9 2" xfId="2057" xr:uid="{5BE7B0F6-D0FF-4347-8A0B-139EB1419AED}"/>
    <cellStyle name="Обычный 4 3 9 3" xfId="2399" xr:uid="{C178F71C-0DC4-42FB-A7B0-DB1AFDC03D2A}"/>
    <cellStyle name="Обычный 4 30" xfId="2435" xr:uid="{1374B702-809E-48F4-87A1-FD6A9BD4BC94}"/>
    <cellStyle name="Обычный 4 31" xfId="2440" xr:uid="{82628250-D623-4A57-9B68-9B4F3C0CE903}"/>
    <cellStyle name="Обычный 4 32" xfId="2451" xr:uid="{84EE31E2-6BFE-4530-88F7-F826B8565FA7}"/>
    <cellStyle name="Обычный 4 4" xfId="136" xr:uid="{00000000-0005-0000-0000-00001C050000}"/>
    <cellStyle name="Обычный 4 4 2" xfId="1986" xr:uid="{117467BF-D2B2-4AA0-A1B1-FE696430C9CB}"/>
    <cellStyle name="Обычный 4 4 2 2" xfId="2331" xr:uid="{0C870A4A-B23F-4930-B37D-43C69D1C0944}"/>
    <cellStyle name="Обычный 4 4 3" xfId="1966" xr:uid="{9F6CABD5-CD50-40F7-884F-64F0212648F7}"/>
    <cellStyle name="Обычный 4 4 3 2" xfId="2312" xr:uid="{96F01ACD-45FC-4502-8FA0-D5A3A3C4CABE}"/>
    <cellStyle name="Обычный 4 4 4" xfId="1896" xr:uid="{59B1ADC4-5CFB-4DCE-8420-06E9F379A080}"/>
    <cellStyle name="Обычный 4 4 5" xfId="2246" xr:uid="{609E9926-8CCF-4FF8-9F47-0C74E3B81994}"/>
    <cellStyle name="Обычный 4 5" xfId="137" xr:uid="{00000000-0005-0000-0000-00001D050000}"/>
    <cellStyle name="Обычный 4 5 2" xfId="1989" xr:uid="{2AF70F41-E306-4522-B759-626DFA7813F4}"/>
    <cellStyle name="Обычный 4 5 2 2" xfId="2334" xr:uid="{61AF611B-77E0-47A4-AF34-413F05F99B57}"/>
    <cellStyle name="Обычный 4 5 3" xfId="1975" xr:uid="{2AEF6ED5-6FE1-492B-A2DF-E4907AEFCA2E}"/>
    <cellStyle name="Обычный 4 5 3 2" xfId="2320" xr:uid="{1B77D2AA-AB45-4210-BB91-CBF795A7BF40}"/>
    <cellStyle name="Обычный 4 5 4" xfId="1899" xr:uid="{3D7E03B9-EBB7-46DF-8E8C-E4C589154649}"/>
    <cellStyle name="Обычный 4 5 5" xfId="2249" xr:uid="{DD87A1F5-4023-45B5-AEA8-F2A5261DE853}"/>
    <cellStyle name="Обычный 4 6" xfId="138" xr:uid="{00000000-0005-0000-0000-00001E050000}"/>
    <cellStyle name="Обычный 4 6 10" xfId="1487" xr:uid="{00000000-0005-0000-0000-00001F050000}"/>
    <cellStyle name="Обычный 4 6 11" xfId="1596" xr:uid="{73CE8D8F-21F9-4EE8-ADB8-17B245F77B1F}"/>
    <cellStyle name="Обычный 4 6 12" xfId="1715" xr:uid="{5351729D-2489-489B-A319-8DE6443409E6}"/>
    <cellStyle name="Обычный 4 6 13" xfId="1820" xr:uid="{4CC2DBF2-6436-496D-B141-E1CF3E040C60}"/>
    <cellStyle name="Обычный 4 6 14" xfId="1901" xr:uid="{97064346-0708-4672-B930-622546AB4664}"/>
    <cellStyle name="Обычный 4 6 15" xfId="2179" xr:uid="{2C3214A7-1D15-4B03-BDF8-FEED01107496}"/>
    <cellStyle name="Обычный 4 6 16" xfId="2251" xr:uid="{1CF3A760-3918-404E-B13C-5B4AC4E6A4C3}"/>
    <cellStyle name="Обычный 4 6 2" xfId="217" xr:uid="{00000000-0005-0000-0000-000020050000}"/>
    <cellStyle name="Обычный 4 6 2 10" xfId="1647" xr:uid="{7DB98ECC-4324-4BA2-BB41-2F47D2AE3742}"/>
    <cellStyle name="Обычный 4 6 2 11" xfId="1766" xr:uid="{79B89054-D2D5-4007-A9B6-34663C3C5162}"/>
    <cellStyle name="Обычный 4 6 2 12" xfId="1871" xr:uid="{37C49FA7-9D37-405C-BFED-F4E888F662D1}"/>
    <cellStyle name="Обычный 4 6 2 13" xfId="1977" xr:uid="{7A7F4A7E-A9C7-4A62-B1D5-08A181C15F09}"/>
    <cellStyle name="Обычный 4 6 2 14" xfId="2230" xr:uid="{DA16C678-B0D3-4E4E-B8EC-92D8A1004466}"/>
    <cellStyle name="Обычный 4 6 2 15" xfId="2322" xr:uid="{DE81C33D-7501-4779-9F5D-5AB81BAC595D}"/>
    <cellStyle name="Обычный 4 6 2 2" xfId="321" xr:uid="{00000000-0005-0000-0000-000021050000}"/>
    <cellStyle name="Обычный 4 6 2 2 2" xfId="743" xr:uid="{00000000-0005-0000-0000-000022050000}"/>
    <cellStyle name="Обычный 4 6 2 3" xfId="425" xr:uid="{00000000-0005-0000-0000-000023050000}"/>
    <cellStyle name="Обычный 4 6 2 3 2" xfId="847" xr:uid="{00000000-0005-0000-0000-000024050000}"/>
    <cellStyle name="Обычный 4 6 2 4" xfId="529" xr:uid="{00000000-0005-0000-0000-000025050000}"/>
    <cellStyle name="Обычный 4 6 2 4 2" xfId="951" xr:uid="{00000000-0005-0000-0000-000026050000}"/>
    <cellStyle name="Обычный 4 6 2 5" xfId="639" xr:uid="{00000000-0005-0000-0000-000027050000}"/>
    <cellStyle name="Обычный 4 6 2 6" xfId="1072" xr:uid="{00000000-0005-0000-0000-000028050000}"/>
    <cellStyle name="Обычный 4 6 2 7" xfId="1286" xr:uid="{00000000-0005-0000-0000-000029050000}"/>
    <cellStyle name="Обычный 4 6 2 8" xfId="1432" xr:uid="{00000000-0005-0000-0000-00002A050000}"/>
    <cellStyle name="Обычный 4 6 2 9" xfId="1538" xr:uid="{00000000-0005-0000-0000-00002B050000}"/>
    <cellStyle name="Обычный 4 6 3" xfId="270" xr:uid="{00000000-0005-0000-0000-00002C050000}"/>
    <cellStyle name="Обычный 4 6 3 2" xfId="692" xr:uid="{00000000-0005-0000-0000-00002D050000}"/>
    <cellStyle name="Обычный 4 6 4" xfId="374" xr:uid="{00000000-0005-0000-0000-00002E050000}"/>
    <cellStyle name="Обычный 4 6 4 2" xfId="796" xr:uid="{00000000-0005-0000-0000-00002F050000}"/>
    <cellStyle name="Обычный 4 6 5" xfId="478" xr:uid="{00000000-0005-0000-0000-000030050000}"/>
    <cellStyle name="Обычный 4 6 5 2" xfId="900" xr:uid="{00000000-0005-0000-0000-000031050000}"/>
    <cellStyle name="Обычный 4 6 6" xfId="587" xr:uid="{00000000-0005-0000-0000-000032050000}"/>
    <cellStyle name="Обычный 4 6 7" xfId="1020" xr:uid="{00000000-0005-0000-0000-000033050000}"/>
    <cellStyle name="Обычный 4 6 8" xfId="1235" xr:uid="{00000000-0005-0000-0000-000034050000}"/>
    <cellStyle name="Обычный 4 6 9" xfId="1381" xr:uid="{00000000-0005-0000-0000-000035050000}"/>
    <cellStyle name="Обычный 4 7" xfId="139" xr:uid="{00000000-0005-0000-0000-000036050000}"/>
    <cellStyle name="Обычный 4 7 2" xfId="1991" xr:uid="{DD1DC6AE-6C2D-48B1-AC97-8A98A645F69A}"/>
    <cellStyle name="Обычный 4 7 2 2" xfId="2336" xr:uid="{5BA9F7B1-775F-46A8-827D-311465258442}"/>
    <cellStyle name="Обычный 4 7 3" xfId="1913" xr:uid="{3E2A98C0-BDE2-4C97-8EB5-BC4D24EFBDAD}"/>
    <cellStyle name="Обычный 4 7 4" xfId="2259" xr:uid="{A6781823-2B96-467F-8EB6-1B9F8CA8E78C}"/>
    <cellStyle name="Обычный 4 8" xfId="958" xr:uid="{00000000-0005-0000-0000-000037050000}"/>
    <cellStyle name="Обычный 4 8 2" xfId="1997" xr:uid="{706E51A7-281D-4845-BA99-BCB19F98FBCC}"/>
    <cellStyle name="Обычный 4 8 2 2" xfId="2342" xr:uid="{52122B6F-E564-4A3B-B7F2-538E1EADE273}"/>
    <cellStyle name="Обычный 4 8 3" xfId="1922" xr:uid="{1892538F-30D4-4130-9886-8E06FE852ADD}"/>
    <cellStyle name="Обычный 4 8 4" xfId="2268" xr:uid="{51323BC4-49C7-478C-905E-837759719142}"/>
    <cellStyle name="Обычный 4 9" xfId="1079" xr:uid="{00000000-0005-0000-0000-000038050000}"/>
    <cellStyle name="Обычный 4 9 2" xfId="2003" xr:uid="{10045A15-C23A-448B-8633-DDFFA2AE9806}"/>
    <cellStyle name="Обычный 4 9 2 2" xfId="2348" xr:uid="{12F11211-0DE9-4495-9E92-C6640609DA3D}"/>
    <cellStyle name="Обычный 4 9 3" xfId="1930" xr:uid="{916AC71C-3C08-4AF0-B54E-02310C66929E}"/>
    <cellStyle name="Обычный 4 9 4" xfId="2276" xr:uid="{90F84A52-FE52-435E-B365-12890379B891}"/>
    <cellStyle name="Обычный 5" xfId="10" xr:uid="{00000000-0005-0000-0000-000039050000}"/>
    <cellStyle name="Обычный 5 2" xfId="140" xr:uid="{00000000-0005-0000-0000-00003A050000}"/>
    <cellStyle name="Обычный 5 2 2" xfId="141" xr:uid="{00000000-0005-0000-0000-00003B050000}"/>
    <cellStyle name="Обычный 5 2 2 10" xfId="1488" xr:uid="{00000000-0005-0000-0000-00003C050000}"/>
    <cellStyle name="Обычный 5 2 2 11" xfId="1597" xr:uid="{0FDB3E23-E82F-4E56-9926-15D84B6ADA86}"/>
    <cellStyle name="Обычный 5 2 2 12" xfId="1716" xr:uid="{035720F9-D059-4D19-ACE4-3E8A056A26C9}"/>
    <cellStyle name="Обычный 5 2 2 13" xfId="1821" xr:uid="{725B2554-7210-432A-86AD-76BFA69F393E}"/>
    <cellStyle name="Обычный 5 2 2 14" xfId="2180" xr:uid="{09A53850-8F1D-4EF6-A2E5-37276CDEE33D}"/>
    <cellStyle name="Обычный 5 2 2 2" xfId="218" xr:uid="{00000000-0005-0000-0000-00003D050000}"/>
    <cellStyle name="Обычный 5 2 2 2 10" xfId="1648" xr:uid="{82E610D7-0E46-4B3B-93D1-AA088A231535}"/>
    <cellStyle name="Обычный 5 2 2 2 11" xfId="1767" xr:uid="{829FEB1F-991F-4A02-96DD-008E894A396E}"/>
    <cellStyle name="Обычный 5 2 2 2 12" xfId="1872" xr:uid="{530F1405-C53D-44DC-8066-398E10627D1D}"/>
    <cellStyle name="Обычный 5 2 2 2 13" xfId="2231" xr:uid="{BE324B81-B5BA-43D2-A631-C3B79B5BA7A9}"/>
    <cellStyle name="Обычный 5 2 2 2 2" xfId="322" xr:uid="{00000000-0005-0000-0000-00003E050000}"/>
    <cellStyle name="Обычный 5 2 2 2 2 2" xfId="744" xr:uid="{00000000-0005-0000-0000-00003F050000}"/>
    <cellStyle name="Обычный 5 2 2 2 3" xfId="426" xr:uid="{00000000-0005-0000-0000-000040050000}"/>
    <cellStyle name="Обычный 5 2 2 2 3 2" xfId="848" xr:uid="{00000000-0005-0000-0000-000041050000}"/>
    <cellStyle name="Обычный 5 2 2 2 4" xfId="530" xr:uid="{00000000-0005-0000-0000-000042050000}"/>
    <cellStyle name="Обычный 5 2 2 2 4 2" xfId="952" xr:uid="{00000000-0005-0000-0000-000043050000}"/>
    <cellStyle name="Обычный 5 2 2 2 5" xfId="640" xr:uid="{00000000-0005-0000-0000-000044050000}"/>
    <cellStyle name="Обычный 5 2 2 2 6" xfId="1073" xr:uid="{00000000-0005-0000-0000-000045050000}"/>
    <cellStyle name="Обычный 5 2 2 2 7" xfId="1287" xr:uid="{00000000-0005-0000-0000-000046050000}"/>
    <cellStyle name="Обычный 5 2 2 2 8" xfId="1433" xr:uid="{00000000-0005-0000-0000-000047050000}"/>
    <cellStyle name="Обычный 5 2 2 2 9" xfId="1539" xr:uid="{00000000-0005-0000-0000-000048050000}"/>
    <cellStyle name="Обычный 5 2 2 3" xfId="271" xr:uid="{00000000-0005-0000-0000-000049050000}"/>
    <cellStyle name="Обычный 5 2 2 3 2" xfId="693" xr:uid="{00000000-0005-0000-0000-00004A050000}"/>
    <cellStyle name="Обычный 5 2 2 4" xfId="375" xr:uid="{00000000-0005-0000-0000-00004B050000}"/>
    <cellStyle name="Обычный 5 2 2 4 2" xfId="797" xr:uid="{00000000-0005-0000-0000-00004C050000}"/>
    <cellStyle name="Обычный 5 2 2 5" xfId="479" xr:uid="{00000000-0005-0000-0000-00004D050000}"/>
    <cellStyle name="Обычный 5 2 2 5 2" xfId="901" xr:uid="{00000000-0005-0000-0000-00004E050000}"/>
    <cellStyle name="Обычный 5 2 2 6" xfId="588" xr:uid="{00000000-0005-0000-0000-00004F050000}"/>
    <cellStyle name="Обычный 5 2 2 7" xfId="1021" xr:uid="{00000000-0005-0000-0000-000050050000}"/>
    <cellStyle name="Обычный 5 2 2 8" xfId="1236" xr:uid="{00000000-0005-0000-0000-000051050000}"/>
    <cellStyle name="Обычный 5 2 2 9" xfId="1382" xr:uid="{00000000-0005-0000-0000-000052050000}"/>
    <cellStyle name="Обычный 5 2 3" xfId="1990" xr:uid="{73BA9D89-1892-4BDF-BC84-8DE5B4550678}"/>
    <cellStyle name="Обычный 5 2 4" xfId="2335" xr:uid="{E2926C47-1064-4E3C-9298-ED58CA15C9F4}"/>
    <cellStyle name="Обычный 5 3" xfId="142" xr:uid="{00000000-0005-0000-0000-000053050000}"/>
    <cellStyle name="Обычный 5 3 10" xfId="1489" xr:uid="{00000000-0005-0000-0000-000054050000}"/>
    <cellStyle name="Обычный 5 3 11" xfId="1598" xr:uid="{1E9C926B-A0AF-4527-8268-A0691E8F03A3}"/>
    <cellStyle name="Обычный 5 3 12" xfId="1717" xr:uid="{4814DEB4-D391-4E8E-A139-1C066E434937}"/>
    <cellStyle name="Обычный 5 3 13" xfId="1822" xr:uid="{7D97A0A8-9020-4009-B07E-4A813B7502F0}"/>
    <cellStyle name="Обычный 5 3 14" xfId="2085" xr:uid="{4CF6CD8C-9960-43BC-9522-9143CA39AC4C}"/>
    <cellStyle name="Обычный 5 3 15" xfId="2181" xr:uid="{EE080D2D-A830-4ABA-994D-9AF4C277076D}"/>
    <cellStyle name="Обычный 5 3 2" xfId="219" xr:uid="{00000000-0005-0000-0000-000055050000}"/>
    <cellStyle name="Обычный 5 3 2 10" xfId="1649" xr:uid="{DB12C57D-3A08-40F3-8B65-736F55DBFE6C}"/>
    <cellStyle name="Обычный 5 3 2 11" xfId="1768" xr:uid="{35102C9F-5D87-42A5-B994-DDFD30E68A55}"/>
    <cellStyle name="Обычный 5 3 2 12" xfId="1873" xr:uid="{DFE43D4F-4A04-4998-97A0-85C42BBF8449}"/>
    <cellStyle name="Обычный 5 3 2 13" xfId="2232" xr:uid="{63C52111-2350-4AF1-9219-87B35673CFBD}"/>
    <cellStyle name="Обычный 5 3 2 2" xfId="323" xr:uid="{00000000-0005-0000-0000-000056050000}"/>
    <cellStyle name="Обычный 5 3 2 2 2" xfId="745" xr:uid="{00000000-0005-0000-0000-000057050000}"/>
    <cellStyle name="Обычный 5 3 2 3" xfId="427" xr:uid="{00000000-0005-0000-0000-000058050000}"/>
    <cellStyle name="Обычный 5 3 2 3 2" xfId="849" xr:uid="{00000000-0005-0000-0000-000059050000}"/>
    <cellStyle name="Обычный 5 3 2 4" xfId="531" xr:uid="{00000000-0005-0000-0000-00005A050000}"/>
    <cellStyle name="Обычный 5 3 2 4 2" xfId="953" xr:uid="{00000000-0005-0000-0000-00005B050000}"/>
    <cellStyle name="Обычный 5 3 2 5" xfId="641" xr:uid="{00000000-0005-0000-0000-00005C050000}"/>
    <cellStyle name="Обычный 5 3 2 6" xfId="1074" xr:uid="{00000000-0005-0000-0000-00005D050000}"/>
    <cellStyle name="Обычный 5 3 2 7" xfId="1288" xr:uid="{00000000-0005-0000-0000-00005E050000}"/>
    <cellStyle name="Обычный 5 3 2 8" xfId="1434" xr:uid="{00000000-0005-0000-0000-00005F050000}"/>
    <cellStyle name="Обычный 5 3 2 9" xfId="1540" xr:uid="{00000000-0005-0000-0000-000060050000}"/>
    <cellStyle name="Обычный 5 3 3" xfId="272" xr:uid="{00000000-0005-0000-0000-000061050000}"/>
    <cellStyle name="Обычный 5 3 3 2" xfId="694" xr:uid="{00000000-0005-0000-0000-000062050000}"/>
    <cellStyle name="Обычный 5 3 4" xfId="376" xr:uid="{00000000-0005-0000-0000-000063050000}"/>
    <cellStyle name="Обычный 5 3 4 2" xfId="798" xr:uid="{00000000-0005-0000-0000-000064050000}"/>
    <cellStyle name="Обычный 5 3 5" xfId="480" xr:uid="{00000000-0005-0000-0000-000065050000}"/>
    <cellStyle name="Обычный 5 3 5 2" xfId="902" xr:uid="{00000000-0005-0000-0000-000066050000}"/>
    <cellStyle name="Обычный 5 3 6" xfId="589" xr:uid="{00000000-0005-0000-0000-000067050000}"/>
    <cellStyle name="Обычный 5 3 7" xfId="1022" xr:uid="{00000000-0005-0000-0000-000068050000}"/>
    <cellStyle name="Обычный 5 3 8" xfId="1237" xr:uid="{00000000-0005-0000-0000-000069050000}"/>
    <cellStyle name="Обычный 5 3 9" xfId="1383" xr:uid="{00000000-0005-0000-0000-00006A050000}"/>
    <cellStyle name="Обычный 5 4" xfId="1115" xr:uid="{00000000-0005-0000-0000-00006B050000}"/>
    <cellStyle name="Обычный 5 4 2" xfId="2104" xr:uid="{C7F71EEF-1569-4109-ACAB-EB26B7974D7C}"/>
    <cellStyle name="Обычный 5 5" xfId="1168" xr:uid="{00000000-0005-0000-0000-00006C050000}"/>
    <cellStyle name="Обычный 5 6" xfId="1900" xr:uid="{D1BD490E-0CED-4669-A1BB-13EBA1ABC278}"/>
    <cellStyle name="Обычный 5 7" xfId="2250" xr:uid="{766A0B51-B8B4-4516-85BA-8FAC09E3D0C3}"/>
    <cellStyle name="Обычный 506" xfId="1140" xr:uid="{00000000-0005-0000-0000-00006D050000}"/>
    <cellStyle name="Обычный 518" xfId="143" xr:uid="{00000000-0005-0000-0000-00006E050000}"/>
    <cellStyle name="Обычный 518 2" xfId="1908" xr:uid="{91AD1EBD-A57E-47BD-91D7-409D082E78B6}"/>
    <cellStyle name="Обычный 518 3" xfId="2094" xr:uid="{1AFD27D3-E3B8-4592-822E-080A10B6233A}"/>
    <cellStyle name="Обычный 518 4" xfId="144" xr:uid="{00000000-0005-0000-0000-00006F050000}"/>
    <cellStyle name="Обычный 518 4 2" xfId="2106" xr:uid="{C45533A6-47A0-44BB-9F8A-9FA198FDE0E9}"/>
    <cellStyle name="Обычный 555" xfId="1088" xr:uid="{00000000-0005-0000-0000-000070050000}"/>
    <cellStyle name="Обычный 555 2" xfId="1903" xr:uid="{20C7FF38-E0C0-449D-AA72-17794D8FB2D3}"/>
    <cellStyle name="Обычный 555 3" xfId="2089" xr:uid="{D5427A37-E839-4AB7-AD78-098FFF4684F5}"/>
    <cellStyle name="Обычный 556" xfId="1089" xr:uid="{00000000-0005-0000-0000-000071050000}"/>
    <cellStyle name="Обычный 556 10" xfId="1915" xr:uid="{EF3D3B45-87BC-41D7-BE0A-A32809AAD465}"/>
    <cellStyle name="Обычный 556 10 2" xfId="1999" xr:uid="{005A32B2-8924-4383-BC0C-22122B1B9929}"/>
    <cellStyle name="Обычный 556 10 2 2" xfId="2344" xr:uid="{B0913BDD-EAD6-46FA-8342-F3F396692ABC}"/>
    <cellStyle name="Обычный 556 10 3" xfId="2261" xr:uid="{914EE2AA-EC91-479B-B85B-9EF356798F7C}"/>
    <cellStyle name="Обычный 556 11" xfId="1921" xr:uid="{A8720654-8086-403A-9DF8-ADE15F27ADD3}"/>
    <cellStyle name="Обычный 556 11 2" xfId="2002" xr:uid="{316DBCF1-86D5-4D8B-B0D2-06F72083C8ED}"/>
    <cellStyle name="Обычный 556 11 2 2" xfId="2347" xr:uid="{90856BB2-6BA4-4F99-BA5B-98CA21C9DF13}"/>
    <cellStyle name="Обычный 556 11 3" xfId="2267" xr:uid="{4DB9FCF3-3095-4D12-B716-CD725A59CFCB}"/>
    <cellStyle name="Обычный 556 12" xfId="1924" xr:uid="{0273E0D2-1247-4F5A-A98E-965CFFFA3BC7}"/>
    <cellStyle name="Обычный 556 12 2" xfId="2005" xr:uid="{417FB24E-2856-4A11-B466-836A1C730565}"/>
    <cellStyle name="Обычный 556 12 2 2" xfId="2350" xr:uid="{1A272BEB-152D-495B-B0F3-FBE35BEC4FB4}"/>
    <cellStyle name="Обычный 556 12 3" xfId="2270" xr:uid="{355586D9-7E2C-41A4-99A5-BC95B6D27438}"/>
    <cellStyle name="Обычный 556 13" xfId="1932" xr:uid="{2143BB94-EEF1-4A2A-A39B-9289245DA2D9}"/>
    <cellStyle name="Обычный 556 13 2" xfId="2013" xr:uid="{6D06E44A-C477-4244-8585-4F407EB8FD43}"/>
    <cellStyle name="Обычный 556 13 2 2" xfId="2358" xr:uid="{5431B1D0-15EB-431F-B178-35FD1D6A930E}"/>
    <cellStyle name="Обычный 556 13 3" xfId="2278" xr:uid="{C4D96266-03EE-42BF-B8FD-9BD8BB6DBAD4}"/>
    <cellStyle name="Обычный 556 14" xfId="1933" xr:uid="{35621A1E-732C-48F3-90AE-4370F9E4CE85}"/>
    <cellStyle name="Обычный 556 14 2" xfId="2014" xr:uid="{39C1BF8A-3280-455D-9100-FA791091B641}"/>
    <cellStyle name="Обычный 556 14 2 2" xfId="2359" xr:uid="{5775E452-580F-43F5-BABD-75224D39837E}"/>
    <cellStyle name="Обычный 556 14 3" xfId="2279" xr:uid="{B37240C0-4C4F-4B46-822E-823369812143}"/>
    <cellStyle name="Обычный 556 15" xfId="1934" xr:uid="{20AD45AE-5F05-4046-BBC2-BBA10CCDE84C}"/>
    <cellStyle name="Обычный 556 15 2" xfId="2017" xr:uid="{BB93C73D-703D-44B8-8211-3473CDA91FF5}"/>
    <cellStyle name="Обычный 556 15 2 2" xfId="2362" xr:uid="{1780D06A-283A-48BD-B09A-127C06EEA7D5}"/>
    <cellStyle name="Обычный 556 15 3" xfId="2280" xr:uid="{4B73BB96-4282-41B8-AFF0-4D96E7B4ABA2}"/>
    <cellStyle name="Обычный 556 16" xfId="1937" xr:uid="{BAF53F14-1EE7-43DC-8649-677280657AB2}"/>
    <cellStyle name="Обычный 556 16 2" xfId="2025" xr:uid="{D46A14CD-FFB6-45F0-9171-B4374666D02E}"/>
    <cellStyle name="Обычный 556 16 2 2" xfId="2370" xr:uid="{E6C40A25-3F21-47CE-A83F-7555A7CCB86B}"/>
    <cellStyle name="Обычный 556 16 3" xfId="2283" xr:uid="{F6C381D0-7797-46BC-9603-F252C3BFF4A1}"/>
    <cellStyle name="Обычный 556 17" xfId="1945" xr:uid="{3ADB3BA0-E668-4D5C-9066-CDE86818B9DC}"/>
    <cellStyle name="Обычный 556 17 2" xfId="2031" xr:uid="{3ED4FE36-32B2-4272-BF6F-6D5F265ECCD5}"/>
    <cellStyle name="Обычный 556 17 2 2" xfId="2376" xr:uid="{8766F5B5-7457-44E3-A374-EB8CBFE5374C}"/>
    <cellStyle name="Обычный 556 17 3" xfId="2291" xr:uid="{1FD9EB45-A73A-42E1-AD86-BF3FD22B8396}"/>
    <cellStyle name="Обычный 556 18" xfId="1953" xr:uid="{7BFCA37A-8338-4BB7-80FA-3ADF216C9A28}"/>
    <cellStyle name="Обычный 556 18 2" xfId="2035" xr:uid="{5D253414-F991-46AB-9A85-6FB3665A8E76}"/>
    <cellStyle name="Обычный 556 18 2 2" xfId="2378" xr:uid="{89885F7B-A13E-4B75-8063-AE89D7EFCE02}"/>
    <cellStyle name="Обычный 556 18 3" xfId="2299" xr:uid="{9DA2B87D-4125-44F8-B0FC-C57D9A01868D}"/>
    <cellStyle name="Обычный 556 19" xfId="1959" xr:uid="{1CFDEE3E-5836-41A0-A9CD-41C9463B4A45}"/>
    <cellStyle name="Обычный 556 19 2" xfId="2305" xr:uid="{D6E93D1E-3A9D-4CB3-8C53-A522A7A69DBF}"/>
    <cellStyle name="Обычный 556 2" xfId="1092" xr:uid="{00000000-0005-0000-0000-000072050000}"/>
    <cellStyle name="Обычный 556 2 10" xfId="2133" xr:uid="{AB94F06C-D5EF-48ED-A4FB-B365E7F5AEEA}"/>
    <cellStyle name="Обычный 556 2 11" xfId="2242" xr:uid="{F84B4508-6D67-4E37-99E5-091F95AB0F01}"/>
    <cellStyle name="Обычный 556 2 12" xfId="2445" xr:uid="{636DFCE4-0CF1-44AF-B4F9-2B7FA9B01A89}"/>
    <cellStyle name="Обычный 556 2 2" xfId="1333" xr:uid="{00000000-0005-0000-0000-000073050000}"/>
    <cellStyle name="Обычный 556 2 2 2" xfId="1982" xr:uid="{A8B6581E-7EE3-47BA-911F-4523837B2456}"/>
    <cellStyle name="Обычный 556 2 2 2 2" xfId="2327" xr:uid="{8A82232E-5A64-4948-8752-7BFBA57DE432}"/>
    <cellStyle name="Обычный 556 2 2 3" xfId="1918" xr:uid="{1B603CF4-A8B0-454C-AA81-EC6A6B637406}"/>
    <cellStyle name="Обычный 556 2 2 4" xfId="2264" xr:uid="{707E8EF0-1B54-4005-86E9-320126260260}"/>
    <cellStyle name="Обычный 556 2 3" xfId="1668" xr:uid="{81395331-F731-468B-A49C-150478D3D75E}"/>
    <cellStyle name="Обычный 556 2 3 2" xfId="2008" xr:uid="{488B2B89-D49D-4CC2-AB0C-A942FDB80EBD}"/>
    <cellStyle name="Обычный 556 2 3 2 2" xfId="2353" xr:uid="{ACC5D245-B926-4C1C-825E-0A9773BD6B62}"/>
    <cellStyle name="Обычный 556 2 3 3" xfId="1927" xr:uid="{709DC7CC-A293-4C46-A4D2-4D37740AA112}"/>
    <cellStyle name="Обычный 556 2 3 4" xfId="2273" xr:uid="{CD594F7B-12E8-45E4-9D4D-F986697B438B}"/>
    <cellStyle name="Обычный 556 2 4" xfId="1885" xr:uid="{65280124-9DC5-4079-BD4A-3876BD0F9B0D}"/>
    <cellStyle name="Обычный 556 2 4 2" xfId="2020" xr:uid="{0925B65E-5B9D-46F3-A586-2E8F02238904}"/>
    <cellStyle name="Обычный 556 2 4 2 2" xfId="2365" xr:uid="{ED3B1CE0-058B-48BC-BA66-625AB1CC013B}"/>
    <cellStyle name="Обычный 556 2 4 3" xfId="1940" xr:uid="{78CD665C-8561-4DEA-9752-54A52EAF37DE}"/>
    <cellStyle name="Обычный 556 2 4 4" xfId="2286" xr:uid="{B47B32BA-F6AC-4EFF-AEEA-A7DB764DC55B}"/>
    <cellStyle name="Обычный 556 2 5" xfId="1948" xr:uid="{992A9F62-7C64-4EF6-B7BB-A5C6F8F44EA5}"/>
    <cellStyle name="Обычный 556 2 5 2" xfId="2028" xr:uid="{9A007718-3586-4BEB-93B5-171CBA3973A8}"/>
    <cellStyle name="Обычный 556 2 5 2 2" xfId="2373" xr:uid="{62D2F9B7-E67A-4364-9BD7-E06F232C6BAE}"/>
    <cellStyle name="Обычный 556 2 5 3" xfId="2294" xr:uid="{9DAA4333-A2F5-483F-8A4D-22CC66B6B689}"/>
    <cellStyle name="Обычный 556 2 6" xfId="1956" xr:uid="{E02FE3DC-01D3-4AF7-9307-6616D3B243F9}"/>
    <cellStyle name="Обычный 556 2 6 2" xfId="2302" xr:uid="{CBB4BF58-AD2B-4A80-A7AB-C4B0F64C9627}"/>
    <cellStyle name="Обычный 556 2 7" xfId="1968" xr:uid="{95F1F463-0BA2-437B-B5B4-366D2E5E7863}"/>
    <cellStyle name="Обычный 556 2 7 2" xfId="2314" xr:uid="{C3189A05-1444-48F0-A6F4-8F4780391A64}"/>
    <cellStyle name="Обычный 556 2 8" xfId="2059" xr:uid="{535D9CCC-B190-47F5-B9D6-19BADBC1ECA6}"/>
    <cellStyle name="Обычный 556 2 8 2" xfId="2401" xr:uid="{C6018D85-2A28-4004-AF28-53443DADF458}"/>
    <cellStyle name="Обычный 556 2 9" xfId="1892" xr:uid="{BF923EA9-630E-4A6E-ABA0-B8430ED1FF6C}"/>
    <cellStyle name="Обычный 556 20" xfId="1961" xr:uid="{3CDCF0D5-6FE8-407D-9F27-CC6AEAAC88BA}"/>
    <cellStyle name="Обычный 556 20 2" xfId="2307" xr:uid="{E5863EA2-AFD5-410A-81CC-48CCFE74D875}"/>
    <cellStyle name="Обычный 556 21" xfId="1964" xr:uid="{6757485F-1382-4A4E-8FA7-B1FABE5D5642}"/>
    <cellStyle name="Обычный 556 21 2" xfId="2310" xr:uid="{47D2BD97-D623-4B6D-BDD4-46D3666929C4}"/>
    <cellStyle name="Обычный 556 22" xfId="2036" xr:uid="{33547EBE-2CAC-471C-9A5B-4DFE9386269C}"/>
    <cellStyle name="Обычный 556 22 2" xfId="2379" xr:uid="{35CA62AE-F0FC-4399-91AC-240556825B7C}"/>
    <cellStyle name="Обычный 556 23" xfId="2038" xr:uid="{5AD001AB-ECB7-43B9-961E-E48257A35905}"/>
    <cellStyle name="Обычный 556 23 2" xfId="2381" xr:uid="{9A43CDB7-2FBD-422F-B7D0-02E851981DE9}"/>
    <cellStyle name="Обычный 556 24" xfId="2040" xr:uid="{C00B788B-F988-457D-ABB7-FC20C8D610AE}"/>
    <cellStyle name="Обычный 556 24 2" xfId="2383" xr:uid="{C51E63CC-C627-44E9-A690-EB657549EB86}"/>
    <cellStyle name="Обычный 556 25" xfId="2042" xr:uid="{AC2FAB98-6C79-4995-A572-A0CCC71D0F8E}"/>
    <cellStyle name="Обычный 556 25 2" xfId="2385" xr:uid="{8B306414-1ABD-4B6E-84CD-B56DE648A4B0}"/>
    <cellStyle name="Обычный 556 26" xfId="2044" xr:uid="{59C164C0-0043-43D7-9D6C-5ABE481F5F53}"/>
    <cellStyle name="Обычный 556 26 2" xfId="2387" xr:uid="{C5EF62A4-8297-4975-A207-E2E2DA676DE8}"/>
    <cellStyle name="Обычный 556 27" xfId="2045" xr:uid="{16695A95-34EA-4A4D-8759-489654F04078}"/>
    <cellStyle name="Обычный 556 27 2" xfId="2388" xr:uid="{D6925B3A-0AA7-486C-8178-64D92382F24A}"/>
    <cellStyle name="Обычный 556 28" xfId="2046" xr:uid="{C6DD0C01-2825-4367-AE28-7F7D712E9C65}"/>
    <cellStyle name="Обычный 556 28 2" xfId="2389" xr:uid="{CB078A71-4CE7-408B-8409-CA69BAF86E66}"/>
    <cellStyle name="Обычный 556 29" xfId="2047" xr:uid="{AA0EB919-7A88-4E37-9EC8-A4769BCA226A}"/>
    <cellStyle name="Обычный 556 29 2" xfId="2390" xr:uid="{5FB85176-63F8-4E21-930B-022B9AE54ED3}"/>
    <cellStyle name="Обычный 556 3" xfId="1117" xr:uid="{00000000-0005-0000-0000-000074050000}"/>
    <cellStyle name="Обычный 556 3 10" xfId="2135" xr:uid="{1E2B9CFE-36D1-4C89-98AF-4935DD0076E5}"/>
    <cellStyle name="Обычный 556 3 11" xfId="2244" xr:uid="{D776FE3B-DEED-4A1F-BE35-664B35A15B3E}"/>
    <cellStyle name="Обычный 556 3 12" xfId="2447" xr:uid="{2B8FEF7C-1946-4E4F-A485-E513322ED8D9}"/>
    <cellStyle name="Обычный 556 3 2" xfId="1671" xr:uid="{44C5AE4F-549E-4E8D-BD47-0988981B1308}"/>
    <cellStyle name="Обычный 556 3 2 2" xfId="1984" xr:uid="{829D2730-04AF-4417-8C2D-5C5BFFCF994C}"/>
    <cellStyle name="Обычный 556 3 2 2 2" xfId="2329" xr:uid="{68BE5653-41A3-44B2-9C78-4D2EB04CE432}"/>
    <cellStyle name="Обычный 556 3 2 3" xfId="1920" xr:uid="{11DAF7AC-3DBC-466A-9A26-1F7FEE4C9321}"/>
    <cellStyle name="Обычный 556 3 2 4" xfId="2266" xr:uid="{41A01D95-D595-403D-8BE2-9CFCE93888E4}"/>
    <cellStyle name="Обычный 556 3 3" xfId="1929" xr:uid="{2B77379A-4AC5-4D52-927B-9674E917F8CC}"/>
    <cellStyle name="Обычный 556 3 3 2" xfId="2010" xr:uid="{95EF49FB-870B-423E-BF87-76EA0512256F}"/>
    <cellStyle name="Обычный 556 3 3 2 2" xfId="2355" xr:uid="{3AEF431E-F1DC-42D8-8D5E-6703F4562F1A}"/>
    <cellStyle name="Обычный 556 3 3 3" xfId="2275" xr:uid="{04167607-F70E-4732-8223-A74EC1D716F8}"/>
    <cellStyle name="Обычный 556 3 4" xfId="1942" xr:uid="{011EB5BD-B35B-470B-8860-EDD3FAE7A72C}"/>
    <cellStyle name="Обычный 556 3 4 2" xfId="2022" xr:uid="{048D8E34-989C-491F-9EB6-3309BDCF9AD6}"/>
    <cellStyle name="Обычный 556 3 4 2 2" xfId="2367" xr:uid="{4C7B4889-FA45-4BA7-A7BB-89708770672F}"/>
    <cellStyle name="Обычный 556 3 4 3" xfId="2288" xr:uid="{C09A2603-39D7-4E61-92FF-F0653FCA9C8A}"/>
    <cellStyle name="Обычный 556 3 5" xfId="1950" xr:uid="{4631C17C-F27F-4E7E-8F30-497821785706}"/>
    <cellStyle name="Обычный 556 3 5 2" xfId="2030" xr:uid="{0BAEAC14-0BD2-4F0D-99C7-E64091A1A6D3}"/>
    <cellStyle name="Обычный 556 3 5 2 2" xfId="2375" xr:uid="{8B689625-48ED-439C-AB93-67D185194031}"/>
    <cellStyle name="Обычный 556 3 5 3" xfId="2296" xr:uid="{FC4913A8-483A-4A66-BC29-CB187E3E4052}"/>
    <cellStyle name="Обычный 556 3 6" xfId="1958" xr:uid="{A677929A-E07D-419E-B5E5-154BED9F45C3}"/>
    <cellStyle name="Обычный 556 3 6 2" xfId="2304" xr:uid="{FAC478DB-B2D4-4012-B600-2738321C813C}"/>
    <cellStyle name="Обычный 556 3 7" xfId="1973" xr:uid="{3C1D3D24-D950-4719-A279-0ECC31170A84}"/>
    <cellStyle name="Обычный 556 3 7 2" xfId="2318" xr:uid="{5A93D994-B88C-41DC-A74A-C90F5476BAD9}"/>
    <cellStyle name="Обычный 556 3 8" xfId="2061" xr:uid="{C73274A0-CB94-4012-A17D-ECBCB1B6F50C}"/>
    <cellStyle name="Обычный 556 3 8 2" xfId="2403" xr:uid="{42F10A33-0C6E-4742-96E7-47AF9E1F47D7}"/>
    <cellStyle name="Обычный 556 3 9" xfId="1894" xr:uid="{74E9C1EF-0A86-418F-A281-A2D3F1FFB4A5}"/>
    <cellStyle name="Обычный 556 30" xfId="2049" xr:uid="{F65701C9-87E1-463D-8CC4-742D514C83EA}"/>
    <cellStyle name="Обычный 556 30 2" xfId="2392" xr:uid="{3B1DA1B8-6828-418E-B255-9B90703351A7}"/>
    <cellStyle name="Обычный 556 31" xfId="2051" xr:uid="{E3BD9A30-DE69-4F44-A56F-B74A286E2A0F}"/>
    <cellStyle name="Обычный 556 31 2" xfId="2394" xr:uid="{B132E374-C651-438E-AB5D-6F097AE15282}"/>
    <cellStyle name="Обычный 556 32" xfId="2056" xr:uid="{FA60AB70-E721-4F69-B0BF-3AB3EE4705DD}"/>
    <cellStyle name="Обычный 556 32 2" xfId="2398" xr:uid="{A4494D06-869E-45E8-AEC4-B79BF4C1C7FD}"/>
    <cellStyle name="Обычный 556 33" xfId="2064" xr:uid="{74140913-5997-441F-8B72-ED18925EB5CE}"/>
    <cellStyle name="Обычный 556 33 2" xfId="2405" xr:uid="{69BA07CB-1F1F-4FB3-93B1-ABFD84411620}"/>
    <cellStyle name="Обычный 556 34" xfId="2065" xr:uid="{3C1B2360-2FFB-4717-A37A-D00AE393F61C}"/>
    <cellStyle name="Обычный 556 34 2" xfId="2406" xr:uid="{BF765857-0E71-4CFF-87ED-525CBFB58AC7}"/>
    <cellStyle name="Обычный 556 35" xfId="2068" xr:uid="{74533B1E-99BD-4D81-8524-D7E9DF9B7B76}"/>
    <cellStyle name="Обычный 556 35 2" xfId="2408" xr:uid="{DC2A2706-5A7C-4650-9DBE-7E3FEAE609CC}"/>
    <cellStyle name="Обычный 556 36" xfId="2069" xr:uid="{E4636560-643E-482D-B6F6-004FB0D084C2}"/>
    <cellStyle name="Обычный 556 36 2" xfId="2409" xr:uid="{861A8E6E-6B69-4E74-849F-A7C115E23883}"/>
    <cellStyle name="Обычный 556 37" xfId="2071" xr:uid="{665CC5EF-4EAC-4923-88DC-19FAF6B3470F}"/>
    <cellStyle name="Обычный 556 37 2" xfId="2410" xr:uid="{BC8FB80D-01A1-4B1C-8316-D0D34E67550A}"/>
    <cellStyle name="Обычный 556 38" xfId="2087" xr:uid="{910E05EC-6500-4BEF-8E89-819F5D21BED0}"/>
    <cellStyle name="Обычный 556 38 2" xfId="2416" xr:uid="{C87E5FC6-9826-4052-9A41-35D871A73050}"/>
    <cellStyle name="Обычный 556 39" xfId="2090" xr:uid="{75607F48-9065-4556-ABFF-71CD3CCAF8A0}"/>
    <cellStyle name="Обычный 556 39 2" xfId="2418" xr:uid="{43C1D773-A31D-40A1-AF2D-236EEBFE8E4A}"/>
    <cellStyle name="Обычный 556 4" xfId="1306" xr:uid="{00000000-0005-0000-0000-000075050000}"/>
    <cellStyle name="Обычный 556 4 2" xfId="1985" xr:uid="{E494A66A-6789-4C0D-9325-B6AFAF64A4C1}"/>
    <cellStyle name="Обычный 556 4 2 2" xfId="2330" xr:uid="{48903B96-DBBA-4811-BC25-FC8758C53C23}"/>
    <cellStyle name="Обычный 556 4 3" xfId="1974" xr:uid="{BEF19433-1D71-40DF-B3E8-B76E2BF2FBC9}"/>
    <cellStyle name="Обычный 556 4 3 2" xfId="2319" xr:uid="{F6779799-DE1A-4C5C-AA8A-2D7DD11B6FCD}"/>
    <cellStyle name="Обычный 556 4 4" xfId="1895" xr:uid="{CD18F7C9-7AA1-4836-BF56-57D0A740B65B}"/>
    <cellStyle name="Обычный 556 4 5" xfId="2245" xr:uid="{9F9307CD-186C-4828-82DE-B92A2E44F273}"/>
    <cellStyle name="Обычный 556 40" xfId="2107" xr:uid="{72FB2152-3514-4FF3-8509-6AA7E3ABE420}"/>
    <cellStyle name="Обычный 556 40 2" xfId="2422" xr:uid="{8E662B63-EC9C-4E88-BAE3-4CFDE8897033}"/>
    <cellStyle name="Обычный 556 41" xfId="2108" xr:uid="{E674AD80-2220-4753-A478-592D702C4A6B}"/>
    <cellStyle name="Обычный 556 41 2" xfId="2423" xr:uid="{9A221763-B17C-4FE9-8F11-E4DF01BA7345}"/>
    <cellStyle name="Обычный 556 42" xfId="2109" xr:uid="{BB35903E-FC5B-4288-B8EB-B94886B8B3AD}"/>
    <cellStyle name="Обычный 556 42 2" xfId="2424" xr:uid="{29EE4E84-7F8F-4BDD-8AD8-0DC8375A06CA}"/>
    <cellStyle name="Обычный 556 43" xfId="2110" xr:uid="{4DF9D760-B8A8-4E07-B5C8-6F38C1E20086}"/>
    <cellStyle name="Обычный 556 43 2" xfId="2425" xr:uid="{56C51F1B-76AB-419A-8172-571C780BFE81}"/>
    <cellStyle name="Обычный 556 44" xfId="2112" xr:uid="{6B004963-0218-448F-B7EC-40698C996F80}"/>
    <cellStyle name="Обычный 556 44 2" xfId="2427" xr:uid="{A557D5E1-54A5-42CA-8E4A-9CC51CC82987}"/>
    <cellStyle name="Обычный 556 45" xfId="2116" xr:uid="{93F28DDA-68CA-43AB-ACDD-ABF0109FCCBB}"/>
    <cellStyle name="Обычный 556 45 2" xfId="2430" xr:uid="{AECBB50A-53DD-47BC-85F9-94879C53C453}"/>
    <cellStyle name="Обычный 556 46" xfId="2117" xr:uid="{AB0857BD-9AC1-481B-B885-040D1D1E950C}"/>
    <cellStyle name="Обычный 556 46 2" xfId="2431" xr:uid="{67DED27F-C254-4DFB-9B0E-7AE52384C403}"/>
    <cellStyle name="Обычный 556 47" xfId="2118" xr:uid="{1DBB0D7A-ED25-4358-920A-069A2471BF20}"/>
    <cellStyle name="Обычный 556 47 2" xfId="2432" xr:uid="{298F16B1-D0CA-4C7F-8A86-3C2BC746085F}"/>
    <cellStyle name="Обычный 556 48" xfId="2120" xr:uid="{E120BE0A-A2D6-43A8-A642-53AFCF2E5F1A}"/>
    <cellStyle name="Обычный 556 48 2" xfId="2433" xr:uid="{8B615A84-A3E7-41B7-9690-90C4A469ADDA}"/>
    <cellStyle name="Обычный 556 49" xfId="1889" xr:uid="{EA04721D-12D3-4892-AA6A-BC08D2CCEE40}"/>
    <cellStyle name="Обычный 556 5" xfId="1330" xr:uid="{00000000-0005-0000-0000-000076050000}"/>
    <cellStyle name="Обычный 556 5 2" xfId="1988" xr:uid="{6090704D-20FC-4221-B616-88850B5D9B29}"/>
    <cellStyle name="Обычный 556 5 2 2" xfId="2333" xr:uid="{364A6170-2B7E-48B7-8EE1-B11347877520}"/>
    <cellStyle name="Обычный 556 5 3" xfId="1898" xr:uid="{D7F14586-7622-4FA8-A9DC-29D41535976E}"/>
    <cellStyle name="Обычный 556 5 4" xfId="2248" xr:uid="{27D20FFE-F8F4-4E6E-83B1-EE2C6D8C7DD4}"/>
    <cellStyle name="Обычный 556 50" xfId="2130" xr:uid="{9A970678-E156-4C4E-AA04-E0146AA8C1D2}"/>
    <cellStyle name="Обычный 556 51" xfId="2239" xr:uid="{651053AE-8BE2-4A4A-88A1-B03F9ABF16A3}"/>
    <cellStyle name="Обычный 556 52" xfId="2442" xr:uid="{6E5908D5-6CC1-4689-B46A-3DD7FDC0527F}"/>
    <cellStyle name="Обычный 556 6" xfId="1440" xr:uid="{00000000-0005-0000-0000-000077050000}"/>
    <cellStyle name="Обычный 556 6 2" xfId="1979" xr:uid="{F8BB9B3B-CF3D-41AC-8F7C-388A505DF7F0}"/>
    <cellStyle name="Обычный 556 6 2 2" xfId="2324" xr:uid="{ADC1D2B9-D961-4E79-9F4D-E6B82177D7FB}"/>
    <cellStyle name="Обычный 556 6 3" xfId="1904" xr:uid="{9878428E-68F5-462F-8790-4CB8BBE308A8}"/>
    <cellStyle name="Обычный 556 6 4" xfId="2253" xr:uid="{2075CF4C-1311-4F3D-935E-210843E9C33E}"/>
    <cellStyle name="Обычный 556 7" xfId="1665" xr:uid="{0DE087A5-7A96-44B0-BE13-86B363DE7426}"/>
    <cellStyle name="Обычный 556 7 2" xfId="1993" xr:uid="{252495EF-EF4F-4D71-B730-E728D59A3764}"/>
    <cellStyle name="Обычный 556 7 2 2" xfId="2338" xr:uid="{AC1E2FBD-0624-4853-844D-0E85264C4D84}"/>
    <cellStyle name="Обычный 556 7 3" xfId="1909" xr:uid="{5EE5966A-58DF-4724-822E-83AF923C2360}"/>
    <cellStyle name="Обычный 556 7 4" xfId="2255" xr:uid="{38362025-7327-48D3-A177-40DC9B92018A}"/>
    <cellStyle name="Обычный 556 8" xfId="1882" xr:uid="{C4F415BE-2E58-4829-A73C-BC838941E8A9}"/>
    <cellStyle name="Обычный 556 8 2" xfId="1995" xr:uid="{AE7819BE-7C95-4011-9C81-BE2742E2D218}"/>
    <cellStyle name="Обычный 556 8 2 2" xfId="2340" xr:uid="{F8694BDC-0820-4BBC-9412-42A6701C487E}"/>
    <cellStyle name="Обычный 556 8 3" xfId="1911" xr:uid="{98D05DF0-25F6-482B-8747-27E063498E64}"/>
    <cellStyle name="Обычный 556 8 4" xfId="2257" xr:uid="{64B8B056-73AA-452D-A3A2-4AAFB3698B9C}"/>
    <cellStyle name="Обычный 556 9" xfId="1912" xr:uid="{4FA3F2F9-C6B0-44D4-B7AF-26DCCC7CDF88}"/>
    <cellStyle name="Обычный 556 9 2" xfId="1996" xr:uid="{BD1656DD-F6A3-4FAB-B053-4737EFAE3441}"/>
    <cellStyle name="Обычный 556 9 2 2" xfId="2341" xr:uid="{00B85947-1A68-4969-8E8E-A8E0AFADA7B9}"/>
    <cellStyle name="Обычный 556 9 3" xfId="2258" xr:uid="{672793FD-9D7F-4E9D-97D3-274F8C0BE296}"/>
    <cellStyle name="Обычный 6" xfId="21" xr:uid="{00000000-0005-0000-0000-000078050000}"/>
    <cellStyle name="Обычный 6 10" xfId="1319" xr:uid="{00000000-0005-0000-0000-000079050000}"/>
    <cellStyle name="Обычный 6 11" xfId="1324" xr:uid="{00000000-0005-0000-0000-00007A050000}"/>
    <cellStyle name="Обычный 6 12" xfId="1551" xr:uid="{7EF6A081-09D6-4CE0-AA56-A7D2AF30828D}"/>
    <cellStyle name="Обычный 6 13" xfId="1661" xr:uid="{484D1E24-6B8B-4B6B-B26D-7191390FF559}"/>
    <cellStyle name="Обычный 6 14" xfId="1902" xr:uid="{EF498C3E-2DBE-4EFE-A218-8E847ABC420F}"/>
    <cellStyle name="Обычный 6 15" xfId="2252" xr:uid="{4720C049-EFA1-4470-8D86-201744833949}"/>
    <cellStyle name="Обычный 6 16" xfId="2439" xr:uid="{5CE19F20-E8BA-4F96-97C0-10531FFE1D7E}"/>
    <cellStyle name="Обычный 6 17" xfId="2452" xr:uid="{D4F2C533-336B-4422-8972-C40F8748B225}"/>
    <cellStyle name="Обычный 6 2" xfId="145" xr:uid="{00000000-0005-0000-0000-00007B050000}"/>
    <cellStyle name="Обычный 6 2 10" xfId="1490" xr:uid="{00000000-0005-0000-0000-00007C050000}"/>
    <cellStyle name="Обычный 6 2 11" xfId="1599" xr:uid="{9355CC54-730C-440E-B138-82EF044C7739}"/>
    <cellStyle name="Обычный 6 2 12" xfId="1718" xr:uid="{2A7E3815-9650-49C8-8787-C78FEEA78E44}"/>
    <cellStyle name="Обычный 6 2 13" xfId="1823" xr:uid="{DC5A557A-7D71-4349-AC20-6FA96E5EF966}"/>
    <cellStyle name="Обычный 6 2 14" xfId="1992" xr:uid="{9686B9D4-C308-452E-A26D-63037402BBE0}"/>
    <cellStyle name="Обычный 6 2 15" xfId="2182" xr:uid="{41727925-3864-452A-9833-4BBD1E151DD1}"/>
    <cellStyle name="Обычный 6 2 16" xfId="2337" xr:uid="{1D249492-5C2C-4001-BC4C-D423BF45695D}"/>
    <cellStyle name="Обычный 6 2 2" xfId="220" xr:uid="{00000000-0005-0000-0000-00007D050000}"/>
    <cellStyle name="Обычный 6 2 2 10" xfId="1650" xr:uid="{511DC32A-927D-48DF-A5EB-5AE02514CBE6}"/>
    <cellStyle name="Обычный 6 2 2 11" xfId="1769" xr:uid="{44B02962-060A-4463-8D26-CD223B6D1AA2}"/>
    <cellStyle name="Обычный 6 2 2 12" xfId="1874" xr:uid="{290A9000-BE3D-4033-AFCD-3A3862376833}"/>
    <cellStyle name="Обычный 6 2 2 13" xfId="2233" xr:uid="{8F82EFB4-F6EC-4E29-AD1B-1A66F509F2E4}"/>
    <cellStyle name="Обычный 6 2 2 2" xfId="324" xr:uid="{00000000-0005-0000-0000-00007E050000}"/>
    <cellStyle name="Обычный 6 2 2 2 2" xfId="746" xr:uid="{00000000-0005-0000-0000-00007F050000}"/>
    <cellStyle name="Обычный 6 2 2 3" xfId="428" xr:uid="{00000000-0005-0000-0000-000080050000}"/>
    <cellStyle name="Обычный 6 2 2 3 2" xfId="850" xr:uid="{00000000-0005-0000-0000-000081050000}"/>
    <cellStyle name="Обычный 6 2 2 4" xfId="532" xr:uid="{00000000-0005-0000-0000-000082050000}"/>
    <cellStyle name="Обычный 6 2 2 4 2" xfId="954" xr:uid="{00000000-0005-0000-0000-000083050000}"/>
    <cellStyle name="Обычный 6 2 2 5" xfId="642" xr:uid="{00000000-0005-0000-0000-000084050000}"/>
    <cellStyle name="Обычный 6 2 2 6" xfId="1075" xr:uid="{00000000-0005-0000-0000-000085050000}"/>
    <cellStyle name="Обычный 6 2 2 7" xfId="1289" xr:uid="{00000000-0005-0000-0000-000086050000}"/>
    <cellStyle name="Обычный 6 2 2 8" xfId="1435" xr:uid="{00000000-0005-0000-0000-000087050000}"/>
    <cellStyle name="Обычный 6 2 2 9" xfId="1541" xr:uid="{00000000-0005-0000-0000-000088050000}"/>
    <cellStyle name="Обычный 6 2 3" xfId="273" xr:uid="{00000000-0005-0000-0000-000089050000}"/>
    <cellStyle name="Обычный 6 2 3 2" xfId="695" xr:uid="{00000000-0005-0000-0000-00008A050000}"/>
    <cellStyle name="Обычный 6 2 4" xfId="377" xr:uid="{00000000-0005-0000-0000-00008B050000}"/>
    <cellStyle name="Обычный 6 2 4 2" xfId="799" xr:uid="{00000000-0005-0000-0000-00008C050000}"/>
    <cellStyle name="Обычный 6 2 5" xfId="481" xr:uid="{00000000-0005-0000-0000-00008D050000}"/>
    <cellStyle name="Обычный 6 2 5 2" xfId="903" xr:uid="{00000000-0005-0000-0000-00008E050000}"/>
    <cellStyle name="Обычный 6 2 6" xfId="590" xr:uid="{00000000-0005-0000-0000-00008F050000}"/>
    <cellStyle name="Обычный 6 2 7" xfId="1023" xr:uid="{00000000-0005-0000-0000-000090050000}"/>
    <cellStyle name="Обычный 6 2 8" xfId="1238" xr:uid="{00000000-0005-0000-0000-000091050000}"/>
    <cellStyle name="Обычный 6 2 9" xfId="1384" xr:uid="{00000000-0005-0000-0000-000092050000}"/>
    <cellStyle name="Обычный 6 3" xfId="964" xr:uid="{00000000-0005-0000-0000-000093050000}"/>
    <cellStyle name="Обычный 6 3 2" xfId="2086" xr:uid="{D5A8E270-4A95-442D-9F48-C7C61C9C144A}"/>
    <cellStyle name="Обычный 6 3 3" xfId="2415" xr:uid="{A056EAB8-FFE0-4E8D-A3DF-27B3D08F9C5A}"/>
    <cellStyle name="Обычный 6 4" xfId="1083" xr:uid="{00000000-0005-0000-0000-000094050000}"/>
    <cellStyle name="Обычный 6 5" xfId="1116" xr:uid="{00000000-0005-0000-0000-000095050000}"/>
    <cellStyle name="Обычный 6 6" xfId="1169" xr:uid="{00000000-0005-0000-0000-000096050000}"/>
    <cellStyle name="Обычный 6 7" xfId="1188" xr:uid="{00000000-0005-0000-0000-000097050000}"/>
    <cellStyle name="Обычный 6 8" xfId="1305" xr:uid="{00000000-0005-0000-0000-000098050000}"/>
    <cellStyle name="Обычный 6 9" xfId="1313" xr:uid="{00000000-0005-0000-0000-000099050000}"/>
    <cellStyle name="Обычный 7" xfId="22" xr:uid="{00000000-0005-0000-0000-00009A050000}"/>
    <cellStyle name="Обычный 7 2" xfId="146" xr:uid="{00000000-0005-0000-0000-00009B050000}"/>
    <cellStyle name="Обычный 7 2 10" xfId="1491" xr:uid="{00000000-0005-0000-0000-00009C050000}"/>
    <cellStyle name="Обычный 7 2 11" xfId="1600" xr:uid="{B83DA096-39BE-4601-BA99-F33D8DF0B49E}"/>
    <cellStyle name="Обычный 7 2 12" xfId="1719" xr:uid="{72663FD8-D98D-4E61-881B-A71C94A75116}"/>
    <cellStyle name="Обычный 7 2 13" xfId="1824" xr:uid="{EEF9F516-A215-41E4-B97A-6054E1A2423C}"/>
    <cellStyle name="Обычный 7 2 14" xfId="2032" xr:uid="{3FB5F44A-387D-4370-90E1-33B424E623FD}"/>
    <cellStyle name="Обычный 7 2 15" xfId="2183" xr:uid="{8A21955A-41B5-4D94-A055-24D51F50AD68}"/>
    <cellStyle name="Обычный 7 2 2" xfId="221" xr:uid="{00000000-0005-0000-0000-00009D050000}"/>
    <cellStyle name="Обычный 7 2 2 10" xfId="1651" xr:uid="{CFF4CEE4-5185-43A6-A54E-13BE14DE091D}"/>
    <cellStyle name="Обычный 7 2 2 11" xfId="1770" xr:uid="{C72BF871-79B2-44DC-BFC9-3F40D2FD0815}"/>
    <cellStyle name="Обычный 7 2 2 12" xfId="1875" xr:uid="{31D6F138-2251-41C4-B3A1-243A769CCC39}"/>
    <cellStyle name="Обычный 7 2 2 13" xfId="2234" xr:uid="{B736B552-5C4C-4637-B208-EC3A9CD804CC}"/>
    <cellStyle name="Обычный 7 2 2 2" xfId="325" xr:uid="{00000000-0005-0000-0000-00009E050000}"/>
    <cellStyle name="Обычный 7 2 2 2 2" xfId="747" xr:uid="{00000000-0005-0000-0000-00009F050000}"/>
    <cellStyle name="Обычный 7 2 2 3" xfId="429" xr:uid="{00000000-0005-0000-0000-0000A0050000}"/>
    <cellStyle name="Обычный 7 2 2 3 2" xfId="851" xr:uid="{00000000-0005-0000-0000-0000A1050000}"/>
    <cellStyle name="Обычный 7 2 2 4" xfId="533" xr:uid="{00000000-0005-0000-0000-0000A2050000}"/>
    <cellStyle name="Обычный 7 2 2 4 2" xfId="955" xr:uid="{00000000-0005-0000-0000-0000A3050000}"/>
    <cellStyle name="Обычный 7 2 2 5" xfId="643" xr:uid="{00000000-0005-0000-0000-0000A4050000}"/>
    <cellStyle name="Обычный 7 2 2 6" xfId="1076" xr:uid="{00000000-0005-0000-0000-0000A5050000}"/>
    <cellStyle name="Обычный 7 2 2 7" xfId="1290" xr:uid="{00000000-0005-0000-0000-0000A6050000}"/>
    <cellStyle name="Обычный 7 2 2 8" xfId="1436" xr:uid="{00000000-0005-0000-0000-0000A7050000}"/>
    <cellStyle name="Обычный 7 2 2 9" xfId="1542" xr:uid="{00000000-0005-0000-0000-0000A8050000}"/>
    <cellStyle name="Обычный 7 2 3" xfId="274" xr:uid="{00000000-0005-0000-0000-0000A9050000}"/>
    <cellStyle name="Обычный 7 2 3 2" xfId="696" xr:uid="{00000000-0005-0000-0000-0000AA050000}"/>
    <cellStyle name="Обычный 7 2 4" xfId="378" xr:uid="{00000000-0005-0000-0000-0000AB050000}"/>
    <cellStyle name="Обычный 7 2 4 2" xfId="800" xr:uid="{00000000-0005-0000-0000-0000AC050000}"/>
    <cellStyle name="Обычный 7 2 5" xfId="482" xr:uid="{00000000-0005-0000-0000-0000AD050000}"/>
    <cellStyle name="Обычный 7 2 5 2" xfId="904" xr:uid="{00000000-0005-0000-0000-0000AE050000}"/>
    <cellStyle name="Обычный 7 2 6" xfId="591" xr:uid="{00000000-0005-0000-0000-0000AF050000}"/>
    <cellStyle name="Обычный 7 2 7" xfId="1024" xr:uid="{00000000-0005-0000-0000-0000B0050000}"/>
    <cellStyle name="Обычный 7 2 8" xfId="1239" xr:uid="{00000000-0005-0000-0000-0000B1050000}"/>
    <cellStyle name="Обычный 7 2 9" xfId="1385" xr:uid="{00000000-0005-0000-0000-0000B2050000}"/>
    <cellStyle name="Обычный 7 3" xfId="1084" xr:uid="{00000000-0005-0000-0000-0000B3050000}"/>
    <cellStyle name="Обычный 8" xfId="23" xr:uid="{00000000-0005-0000-0000-0000B4050000}"/>
    <cellStyle name="Обычный 8 2" xfId="147" xr:uid="{00000000-0005-0000-0000-0000B5050000}"/>
    <cellStyle name="Обычный 8 2 2" xfId="2034" xr:uid="{F6B5C42A-7FEF-4478-85CE-EC4F4E96D573}"/>
    <cellStyle name="Обычный 8 2 3" xfId="2377" xr:uid="{A13D041C-768B-4269-AF71-AD855C31BE4F}"/>
    <cellStyle name="Обычный 8 3" xfId="148" xr:uid="{00000000-0005-0000-0000-0000B6050000}"/>
    <cellStyle name="Обычный 8 4" xfId="149" xr:uid="{00000000-0005-0000-0000-0000B7050000}"/>
    <cellStyle name="Обычный 8 4 10" xfId="1492" xr:uid="{00000000-0005-0000-0000-0000B8050000}"/>
    <cellStyle name="Обычный 8 4 11" xfId="1601" xr:uid="{7ABD2E58-4C88-4E01-BF75-30D10C6D12C9}"/>
    <cellStyle name="Обычный 8 4 12" xfId="1720" xr:uid="{073E131D-C51B-4397-BAA3-977CD0BF7140}"/>
    <cellStyle name="Обычный 8 4 13" xfId="1825" xr:uid="{2CC47D75-2F85-4D90-88DB-D42B864EA16F}"/>
    <cellStyle name="Обычный 8 4 14" xfId="2184" xr:uid="{AC0CD539-8B8C-4BDE-8F8E-63C6865BD828}"/>
    <cellStyle name="Обычный 8 4 2" xfId="222" xr:uid="{00000000-0005-0000-0000-0000B9050000}"/>
    <cellStyle name="Обычный 8 4 2 10" xfId="1652" xr:uid="{2E9C4DC9-FC36-4146-B8AD-9E5853AEB146}"/>
    <cellStyle name="Обычный 8 4 2 11" xfId="1771" xr:uid="{11A581B2-AE1E-408C-A889-AC859EDA10B9}"/>
    <cellStyle name="Обычный 8 4 2 12" xfId="1876" xr:uid="{195C1953-CFFD-4F14-9CAA-832B24648816}"/>
    <cellStyle name="Обычный 8 4 2 13" xfId="2235" xr:uid="{E86770CA-D2FF-4863-A948-1B146DCD3F48}"/>
    <cellStyle name="Обычный 8 4 2 2" xfId="326" xr:uid="{00000000-0005-0000-0000-0000BA050000}"/>
    <cellStyle name="Обычный 8 4 2 2 2" xfId="748" xr:uid="{00000000-0005-0000-0000-0000BB050000}"/>
    <cellStyle name="Обычный 8 4 2 3" xfId="430" xr:uid="{00000000-0005-0000-0000-0000BC050000}"/>
    <cellStyle name="Обычный 8 4 2 3 2" xfId="852" xr:uid="{00000000-0005-0000-0000-0000BD050000}"/>
    <cellStyle name="Обычный 8 4 2 4" xfId="534" xr:uid="{00000000-0005-0000-0000-0000BE050000}"/>
    <cellStyle name="Обычный 8 4 2 4 2" xfId="956" xr:uid="{00000000-0005-0000-0000-0000BF050000}"/>
    <cellStyle name="Обычный 8 4 2 5" xfId="644" xr:uid="{00000000-0005-0000-0000-0000C0050000}"/>
    <cellStyle name="Обычный 8 4 2 6" xfId="1077" xr:uid="{00000000-0005-0000-0000-0000C1050000}"/>
    <cellStyle name="Обычный 8 4 2 7" xfId="1291" xr:uid="{00000000-0005-0000-0000-0000C2050000}"/>
    <cellStyle name="Обычный 8 4 2 8" xfId="1437" xr:uid="{00000000-0005-0000-0000-0000C3050000}"/>
    <cellStyle name="Обычный 8 4 2 9" xfId="1543" xr:uid="{00000000-0005-0000-0000-0000C4050000}"/>
    <cellStyle name="Обычный 8 4 3" xfId="275" xr:uid="{00000000-0005-0000-0000-0000C5050000}"/>
    <cellStyle name="Обычный 8 4 3 2" xfId="697" xr:uid="{00000000-0005-0000-0000-0000C6050000}"/>
    <cellStyle name="Обычный 8 4 4" xfId="379" xr:uid="{00000000-0005-0000-0000-0000C7050000}"/>
    <cellStyle name="Обычный 8 4 4 2" xfId="801" xr:uid="{00000000-0005-0000-0000-0000C8050000}"/>
    <cellStyle name="Обычный 8 4 5" xfId="483" xr:uid="{00000000-0005-0000-0000-0000C9050000}"/>
    <cellStyle name="Обычный 8 4 5 2" xfId="905" xr:uid="{00000000-0005-0000-0000-0000CA050000}"/>
    <cellStyle name="Обычный 8 4 6" xfId="592" xr:uid="{00000000-0005-0000-0000-0000CB050000}"/>
    <cellStyle name="Обычный 8 4 7" xfId="1025" xr:uid="{00000000-0005-0000-0000-0000CC050000}"/>
    <cellStyle name="Обычный 8 4 8" xfId="1240" xr:uid="{00000000-0005-0000-0000-0000CD050000}"/>
    <cellStyle name="Обычный 8 4 9" xfId="1386" xr:uid="{00000000-0005-0000-0000-0000CE050000}"/>
    <cellStyle name="Обычный 8 5" xfId="1960" xr:uid="{F94AB39F-4784-4E08-A3E7-3E10AB265956}"/>
    <cellStyle name="Обычный 8 6" xfId="2306" xr:uid="{107B15CA-F6D7-4D98-BDED-447F34F1D1D3}"/>
    <cellStyle name="Обычный 9" xfId="536" xr:uid="{00000000-0005-0000-0000-0000CF050000}"/>
    <cellStyle name="Обычный 9 2" xfId="150" xr:uid="{00000000-0005-0000-0000-0000D0050000}"/>
    <cellStyle name="Обычный 9 2 10" xfId="1493" xr:uid="{00000000-0005-0000-0000-0000D1050000}"/>
    <cellStyle name="Обычный 9 2 11" xfId="1602" xr:uid="{F75412E9-25F4-4FA6-8468-DB0485E619C5}"/>
    <cellStyle name="Обычный 9 2 12" xfId="1721" xr:uid="{01D48F2B-1539-4720-951B-5AF53109C609}"/>
    <cellStyle name="Обычный 9 2 13" xfId="1826" xr:uid="{F8EB21EF-E5E3-4D54-A2DA-D5E1FE21F86C}"/>
    <cellStyle name="Обычный 9 2 14" xfId="2185" xr:uid="{DD044C1D-8C4A-4960-A278-5BB329BAEE39}"/>
    <cellStyle name="Обычный 9 2 2" xfId="223" xr:uid="{00000000-0005-0000-0000-0000D2050000}"/>
    <cellStyle name="Обычный 9 2 2 10" xfId="1653" xr:uid="{551F9464-4AD1-47A3-AA0F-77B725D0ED04}"/>
    <cellStyle name="Обычный 9 2 2 11" xfId="1772" xr:uid="{9E19BFC7-24AE-4756-8375-9F7A60FA2508}"/>
    <cellStyle name="Обычный 9 2 2 12" xfId="1877" xr:uid="{E0BB79EA-181D-468A-A092-7AC73D7AD862}"/>
    <cellStyle name="Обычный 9 2 2 13" xfId="2236" xr:uid="{2FD30A31-DAB8-4CB6-83CC-134B7FC36ED8}"/>
    <cellStyle name="Обычный 9 2 2 2" xfId="327" xr:uid="{00000000-0005-0000-0000-0000D3050000}"/>
    <cellStyle name="Обычный 9 2 2 2 2" xfId="749" xr:uid="{00000000-0005-0000-0000-0000D4050000}"/>
    <cellStyle name="Обычный 9 2 2 3" xfId="431" xr:uid="{00000000-0005-0000-0000-0000D5050000}"/>
    <cellStyle name="Обычный 9 2 2 3 2" xfId="853" xr:uid="{00000000-0005-0000-0000-0000D6050000}"/>
    <cellStyle name="Обычный 9 2 2 4" xfId="535" xr:uid="{00000000-0005-0000-0000-0000D7050000}"/>
    <cellStyle name="Обычный 9 2 2 4 2" xfId="957" xr:uid="{00000000-0005-0000-0000-0000D8050000}"/>
    <cellStyle name="Обычный 9 2 2 5" xfId="645" xr:uid="{00000000-0005-0000-0000-0000D9050000}"/>
    <cellStyle name="Обычный 9 2 2 6" xfId="1078" xr:uid="{00000000-0005-0000-0000-0000DA050000}"/>
    <cellStyle name="Обычный 9 2 2 7" xfId="1292" xr:uid="{00000000-0005-0000-0000-0000DB050000}"/>
    <cellStyle name="Обычный 9 2 2 8" xfId="1438" xr:uid="{00000000-0005-0000-0000-0000DC050000}"/>
    <cellStyle name="Обычный 9 2 2 9" xfId="1544" xr:uid="{00000000-0005-0000-0000-0000DD050000}"/>
    <cellStyle name="Обычный 9 2 3" xfId="276" xr:uid="{00000000-0005-0000-0000-0000DE050000}"/>
    <cellStyle name="Обычный 9 2 3 2" xfId="698" xr:uid="{00000000-0005-0000-0000-0000DF050000}"/>
    <cellStyle name="Обычный 9 2 4" xfId="380" xr:uid="{00000000-0005-0000-0000-0000E0050000}"/>
    <cellStyle name="Обычный 9 2 4 2" xfId="802" xr:uid="{00000000-0005-0000-0000-0000E1050000}"/>
    <cellStyle name="Обычный 9 2 5" xfId="484" xr:uid="{00000000-0005-0000-0000-0000E2050000}"/>
    <cellStyle name="Обычный 9 2 5 2" xfId="906" xr:uid="{00000000-0005-0000-0000-0000E3050000}"/>
    <cellStyle name="Обычный 9 2 6" xfId="593" xr:uid="{00000000-0005-0000-0000-0000E4050000}"/>
    <cellStyle name="Обычный 9 2 7" xfId="1026" xr:uid="{00000000-0005-0000-0000-0000E5050000}"/>
    <cellStyle name="Обычный 9 2 8" xfId="1241" xr:uid="{00000000-0005-0000-0000-0000E6050000}"/>
    <cellStyle name="Обычный 9 2 9" xfId="1387" xr:uid="{00000000-0005-0000-0000-0000E7050000}"/>
    <cellStyle name="Обычный 9 3" xfId="2041" xr:uid="{8CF4F64C-072D-4038-A282-C4D8EE833B47}"/>
    <cellStyle name="Обычный 9 4" xfId="2384" xr:uid="{53022B97-CD1B-4693-A2E7-AFF2875C5EDA}"/>
    <cellStyle name="Плохой 2" xfId="151" xr:uid="{00000000-0005-0000-0000-0000E8050000}"/>
    <cellStyle name="Плохой 2 2" xfId="1170" xr:uid="{00000000-0005-0000-0000-0000E9050000}"/>
    <cellStyle name="Пояснение 2" xfId="152" xr:uid="{00000000-0005-0000-0000-0000EA050000}"/>
    <cellStyle name="Пояснение 2 2" xfId="153" xr:uid="{00000000-0005-0000-0000-0000EB050000}"/>
    <cellStyle name="Пояснение 2 2 2" xfId="1171" xr:uid="{00000000-0005-0000-0000-0000EC050000}"/>
    <cellStyle name="Пояснение 2 3" xfId="154" xr:uid="{00000000-0005-0000-0000-0000ED050000}"/>
    <cellStyle name="Пояснение 2 4" xfId="155" xr:uid="{00000000-0005-0000-0000-0000EE050000}"/>
    <cellStyle name="Пояснение 2 5" xfId="156" xr:uid="{00000000-0005-0000-0000-0000EF050000}"/>
    <cellStyle name="Пояснение 2 6" xfId="157" xr:uid="{00000000-0005-0000-0000-0000F0050000}"/>
    <cellStyle name="Пояснение 2 7" xfId="158" xr:uid="{00000000-0005-0000-0000-0000F1050000}"/>
    <cellStyle name="Пояснение 2 8" xfId="159" xr:uid="{00000000-0005-0000-0000-0000F2050000}"/>
    <cellStyle name="Пояснение 3" xfId="160" xr:uid="{00000000-0005-0000-0000-0000F3050000}"/>
    <cellStyle name="Пояснение 3 2" xfId="161" xr:uid="{00000000-0005-0000-0000-0000F4050000}"/>
    <cellStyle name="Пояснение 3 3" xfId="162" xr:uid="{00000000-0005-0000-0000-0000F5050000}"/>
    <cellStyle name="Пояснение 3 4" xfId="163" xr:uid="{00000000-0005-0000-0000-0000F6050000}"/>
    <cellStyle name="Пояснение 3 5" xfId="1139" xr:uid="{00000000-0005-0000-0000-0000F7050000}"/>
    <cellStyle name="Пояснение 4" xfId="164" xr:uid="{00000000-0005-0000-0000-0000F8050000}"/>
    <cellStyle name="Пояснение 4 2" xfId="165" xr:uid="{00000000-0005-0000-0000-0000F9050000}"/>
    <cellStyle name="Пояснение 4 3" xfId="166" xr:uid="{00000000-0005-0000-0000-0000FA050000}"/>
    <cellStyle name="Пояснение 4 4" xfId="167" xr:uid="{00000000-0005-0000-0000-0000FB050000}"/>
    <cellStyle name="Примечание 2" xfId="168" xr:uid="{00000000-0005-0000-0000-0000FC050000}"/>
    <cellStyle name="Примечание 2 2" xfId="594" xr:uid="{00000000-0005-0000-0000-0000FD050000}"/>
    <cellStyle name="Примечание 2 2 2" xfId="1172" xr:uid="{00000000-0005-0000-0000-0000FE050000}"/>
    <cellStyle name="Примечание 2 2 3" xfId="1308" xr:uid="{00000000-0005-0000-0000-0000FF050000}"/>
    <cellStyle name="Примечание 2 3" xfId="1027" xr:uid="{00000000-0005-0000-0000-000000060000}"/>
    <cellStyle name="Примечание 2 4" xfId="1307" xr:uid="{00000000-0005-0000-0000-000001060000}"/>
    <cellStyle name="Процентный 2" xfId="169" xr:uid="{00000000-0005-0000-0000-000002060000}"/>
    <cellStyle name="Связанная ячейка 2" xfId="170" xr:uid="{00000000-0005-0000-0000-000003060000}"/>
    <cellStyle name="Связанная ячейка 2 2" xfId="1173" xr:uid="{00000000-0005-0000-0000-000004060000}"/>
    <cellStyle name="Текст предупреждения 2" xfId="171" xr:uid="{00000000-0005-0000-0000-000005060000}"/>
    <cellStyle name="Текст предупреждения 2 2" xfId="1174" xr:uid="{00000000-0005-0000-0000-000006060000}"/>
    <cellStyle name="Хороший 2" xfId="172" xr:uid="{00000000-0005-0000-0000-000007060000}"/>
    <cellStyle name="Хороший 2 2" xfId="1175" xr:uid="{00000000-0005-0000-0000-000008060000}"/>
  </cellStyles>
  <dxfs count="5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TTurlybekova\Downloads\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AppData\Roaming\Microsoft\Excel\kopiya_reestr_fu_na_09._12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&#1052;&#1099;&#1089;&#1078;&#1072;&#1085;&#1086;&#1074;&#1072;%20&#1056;&#1099;&#1089;&#1082;&#1091;&#1083;&#1100;%20&#1058;&#1072;&#1091;&#1088;&#1073;&#1077;&#1082;&#1086;&#1074;&#1085;&#1072;\obyavlenie_o_priznanii_dolzhnika_bankrotom_i_ego_likvidacii_s_vozbuzhdeniem_bez_vozbuzhdeniya_procedury_bankrotsvo_1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57;&#1072;&#1076;&#1099;&#1088;&#1073;&#1072;&#1077;&#1074;&#1072;+&#1044;&#1043;&#1044;+&#1086;&#1073;&#1098;&#1103;&#1074;&#1083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46;&#1077;&#1082;&#1089;&#1077;&#1085;&#1073;&#1072;&#1077;&#1074;&#1072;%20&#1044;&#1043;&#1044;%20&#1086;&#1073;&#1098;&#1103;&#1074;&#1083;&#1077;&#1085;&#1080;&#1077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50;&#1086;&#1083;&#1099;&#1096;&#1087;&#1077;&#1082;&#1086;&#1074;&#1072;+&#1086;&#1073;&#1098;&#1103;&#1074;&#1083;&#1077;&#1085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2;&#1088;&#1072;&#1090;%20&#1044;&#1072;&#1084;&#1077;&#1090;&#1082;&#1077;&#1085;/&#1086;&#1073;&#1098;&#1103;&#1074;&#1083;&#1077;&#1085;&#1080;&#1077;/&#1054;&#1073;&#1098;&#1103;&#1074;&#1083;&#1077;&#1085;&#1080;&#1077;+&#1086;+&#1088;&#1072;&#1079;&#1084;&#1077;&#1097;&#1077;&#1085;&#1080;&#1080;+&#1086;&#1073;&#1098;&#1103;&#1074;&#1083;&#1077;&#1085;&#1080;&#1103;+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obyavlenie_o_razmeshchenii_obyavleniya2024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начале деятельности (1)"/>
      <sheetName val="о прекращении деятельности (2)"/>
    </sheetNames>
    <sheetDataSet>
      <sheetData sheetId="0">
        <row r="217">
          <cell r="C217" t="str">
            <v>г.Астана, ул. Б.Майлина 19, дом No 19, 428А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6">
          <cell r="F6">
            <v>45615</v>
          </cell>
          <cell r="G6">
            <v>45649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740725450157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L7">
            <v>45635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>
        <row r="290">
          <cell r="B290" t="str">
            <v xml:space="preserve">Тұрғынбек Бекзат Талғатұлы </v>
          </cell>
          <cell r="C290">
            <v>960714300625</v>
          </cell>
          <cell r="D290" t="str">
            <v>Астана қ., Алматы ауданы,  Байтұрсынұлы көшесі, 6 үй, 90 пат.</v>
          </cell>
          <cell r="E290" t="str">
            <v>Астана  қаласының азаматтық істер жөніндегі ауданаралық соты</v>
          </cell>
          <cell r="F290">
            <v>45635</v>
          </cell>
          <cell r="G290" t="str">
            <v>Таженова Бибигуль Тулегеновна</v>
          </cell>
          <cell r="H290">
            <v>45637</v>
          </cell>
          <cell r="I290">
            <v>45667</v>
          </cell>
          <cell r="J290" t="str">
            <v>Астана қаласы, Есиль ауданы, Достық көшесі, 1А үй, 94 пат.</v>
          </cell>
          <cell r="K290" t="str">
            <v>8 707 240 68 17 tazhenova_b@mail.ru</v>
          </cell>
          <cell r="L290">
            <v>45637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mail.ru%20%20%20%20%20%20%20%20%20%20%20%20%20%20%20%20%20%20%20%20%20%20%20%20%20%20%20%20%20%20%20%20%208-701-514-92-21" TargetMode="External"/><Relationship Id="rId42" Type="http://schemas.openxmlformats.org/officeDocument/2006/relationships/hyperlink" Target="mailto:s.kunakbayeva.fu@bk.ru,%20%20%20%20%20%20%20%20%20%20%20%20%20%20%20%20%20%20%20%20%20%20+7%20775%20990%203706" TargetMode="External"/><Relationship Id="rId47" Type="http://schemas.openxmlformats.org/officeDocument/2006/relationships/hyperlink" Target="mailto:akmaralkz92@mail.ru,%20+7%20776%20412%2022%2025" TargetMode="External"/><Relationship Id="rId50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%20%20%20%20%20%20%20%20%20%20%20%20%20%20%20%20%20%20%20%20%20%20%20%20%20+7%20775%20990%203706" TargetMode="External"/><Relationship Id="rId37" Type="http://schemas.openxmlformats.org/officeDocument/2006/relationships/hyperlink" Target="mailto:s.kunakbayeva.fu@bk.ru,%20%20%20%20%20%20%20%20%20%20%20%20%20%20%20%20%20%20%20%20%20%20+7%20775%20990%203706" TargetMode="External"/><Relationship Id="rId40" Type="http://schemas.openxmlformats.org/officeDocument/2006/relationships/hyperlink" Target="mailto:astana_rib@%20mail.ru%20%20%2087015149221" TargetMode="External"/><Relationship Id="rId45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%20mail.ru%20%20%20870151492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%20%20%20%20%20%20%20%20%20%20%20%20%20%20%20%20%20%20%20%20%20%20%20%20%20%20%20%208-701-514-92-21" TargetMode="External"/><Relationship Id="rId49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Said1981.81@mail.ru,%20+7%20702%20473%206989" TargetMode="External"/><Relationship Id="rId31" Type="http://schemas.openxmlformats.org/officeDocument/2006/relationships/hyperlink" Target="mailto:s.kunakbayeva.fu@bk.ru,%20+7%20775%20990%203706" TargetMode="External"/><Relationship Id="rId44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mail.ru%20%20%20%20%20%208-701-514-92-21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%20%20%20%20%20%20%20%20%20%20%20%20%20%20%20%20%20%20%20%20%20%20%20%20%20+7%20775%20990%203706" TargetMode="External"/><Relationship Id="rId38" Type="http://schemas.openxmlformats.org/officeDocument/2006/relationships/hyperlink" Target="mailto:astana_rib@%20mail.ru%20%20%2087015149221" TargetMode="External"/><Relationship Id="rId46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.kunakbayeva.fu@bk.ru,%20%20%20%20%20%20%20%20%20%20%20%20%20%20%20%20%20%20%20%20%20%20%20%20%20%20%20%20%20%20%20%20%20+7%20775%20990%203706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s.kunakbayeva.fu@bk.ru,%20%20%20%20%20%20%20%20%20%20%20%20%20%20%20%20%20%20%20%20%20%20%20%20%20%20+7%20775%20990%203706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svetlana.skavins@gmail.com" TargetMode="External"/><Relationship Id="rId42" Type="http://schemas.openxmlformats.org/officeDocument/2006/relationships/hyperlink" Target="mailto:s.kunakbayeva.fu@bk.ru,%20+7%20775%20990%203706" TargetMode="External"/><Relationship Id="rId47" Type="http://schemas.openxmlformats.org/officeDocument/2006/relationships/hyperlink" Target="mailto:s.kunakbayeva.fu@bk.ru,%20+7%20775%20990%203706" TargetMode="External"/><Relationship Id="rId50" Type="http://schemas.openxmlformats.org/officeDocument/2006/relationships/hyperlink" Target="mailto:svetlana.skavins@gmail.com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s.kunakbayeva.fu@bk.ru,%20%20%20%20%20%20%20%20%20%20%20%20%20%20%20%20%20%20%20%20%20%20%20%20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svetlana.skavins@gmail.com" TargetMode="External"/><Relationship Id="rId45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mail.ru%20%20%20%20%20%208-701-514-92-21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vetlana.skavins@gmail.com" TargetMode="External"/><Relationship Id="rId36" Type="http://schemas.openxmlformats.org/officeDocument/2006/relationships/hyperlink" Target="mailto:s.kunakbayeva.fu@bk.ru,%20+7%20775%20990%203706" TargetMode="External"/><Relationship Id="rId49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mail.ru%20%20%20%20%20%20%20%20%20%20%20%20%20%20%20%20%20%20%20%20%20%20%20%20%20%20%208-701-514-92-21" TargetMode="External"/><Relationship Id="rId44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%20%20%20%20%20%20%20%20%20%20%20%20%20%20%20%20%20%20%20%20%20%20%20%20%20%20%20%20%20+7%20775%20990%203706" TargetMode="External"/><Relationship Id="rId35" Type="http://schemas.openxmlformats.org/officeDocument/2006/relationships/hyperlink" Target="mailto:astana_rib@mail.ru%20%20%20%20%20%20%20%20%20%20%20%20%20%20%20%20%20%20%20%20%20%20%20%208-701-514-92-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%20mail.ru%20%20%2087015149221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damir.semei@mail.ru" TargetMode="External"/><Relationship Id="rId38" Type="http://schemas.openxmlformats.org/officeDocument/2006/relationships/hyperlink" Target="https://astana.sud.kz/kaz/sub/adm/astana-kalasynyn-azamattyk-ister-zhonindegi-audanaralyk-soty" TargetMode="External"/><Relationship Id="rId46" Type="http://schemas.openxmlformats.org/officeDocument/2006/relationships/hyperlink" Target="mailto:akmaralkz92@mail.ru,%20+7%20776%20412%2022%2025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vetlana.skavins@gmail.com" TargetMode="External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24"/>
  <sheetViews>
    <sheetView zoomScale="85" zoomScaleNormal="85" workbookViewId="0">
      <pane xSplit="7" ySplit="7" topLeftCell="H419" activePane="bottomRight" state="frozen"/>
      <selection pane="topRight" activeCell="H1" sqref="H1"/>
      <selection pane="bottomLeft" activeCell="A8" sqref="A8"/>
      <selection pane="bottomRight" activeCell="B428" sqref="B428"/>
    </sheetView>
  </sheetViews>
  <sheetFormatPr defaultRowHeight="15" customHeight="1"/>
  <cols>
    <col min="1" max="1" width="5.140625" style="33" customWidth="1"/>
    <col min="2" max="2" width="20.28515625" style="33" customWidth="1"/>
    <col min="3" max="3" width="17.7109375" style="33" customWidth="1"/>
    <col min="4" max="4" width="27.140625" style="33" customWidth="1"/>
    <col min="5" max="5" width="25.85546875" style="33" customWidth="1"/>
    <col min="6" max="6" width="14.5703125" style="106" customWidth="1"/>
    <col min="7" max="7" width="18.42578125" style="33" customWidth="1"/>
    <col min="8" max="8" width="14.140625" style="33" customWidth="1"/>
    <col min="9" max="9" width="13.7109375" style="33" customWidth="1"/>
    <col min="10" max="10" width="26" style="33" customWidth="1"/>
    <col min="11" max="11" width="26.140625" style="33" customWidth="1"/>
    <col min="12" max="12" width="13.42578125" style="33" customWidth="1"/>
    <col min="13" max="16384" width="9.140625" style="33"/>
  </cols>
  <sheetData>
    <row r="1" spans="1:13">
      <c r="A1" s="41"/>
      <c r="B1" s="49"/>
      <c r="C1" s="41"/>
      <c r="D1" s="521"/>
      <c r="E1" s="522"/>
      <c r="F1" s="523"/>
      <c r="G1" s="522"/>
      <c r="H1" s="522"/>
      <c r="I1" s="522"/>
      <c r="J1" s="41"/>
      <c r="K1" s="41"/>
      <c r="L1" s="41"/>
    </row>
    <row r="2" spans="1:13" ht="15" customHeight="1">
      <c r="A2" s="519" t="s">
        <v>0</v>
      </c>
      <c r="B2" s="524"/>
      <c r="C2" s="524"/>
      <c r="D2" s="524"/>
      <c r="E2" s="524"/>
      <c r="F2" s="525"/>
      <c r="G2" s="524"/>
      <c r="H2" s="524"/>
      <c r="I2" s="524"/>
      <c r="J2" s="524"/>
      <c r="K2" s="524"/>
      <c r="L2" s="524"/>
    </row>
    <row r="3" spans="1:13" ht="15" customHeight="1">
      <c r="A3" s="40"/>
      <c r="B3" s="50"/>
      <c r="C3" s="40"/>
      <c r="D3" s="40"/>
      <c r="E3" s="40"/>
      <c r="F3" s="105"/>
      <c r="G3" s="40"/>
      <c r="H3" s="40"/>
      <c r="I3" s="40"/>
      <c r="J3" s="40"/>
      <c r="K3" s="40"/>
      <c r="L3" s="40"/>
    </row>
    <row r="4" spans="1:13" ht="47.25" customHeight="1">
      <c r="A4" s="526" t="s">
        <v>1</v>
      </c>
      <c r="B4" s="528" t="s">
        <v>2</v>
      </c>
      <c r="C4" s="519" t="s">
        <v>3</v>
      </c>
      <c r="D4" s="530" t="s">
        <v>4</v>
      </c>
      <c r="E4" s="530" t="s">
        <v>5</v>
      </c>
      <c r="F4" s="530" t="s">
        <v>6</v>
      </c>
      <c r="G4" s="530" t="s">
        <v>7</v>
      </c>
      <c r="H4" s="519" t="s">
        <v>8</v>
      </c>
      <c r="I4" s="520"/>
      <c r="J4" s="519" t="s">
        <v>9</v>
      </c>
      <c r="K4" s="519" t="s">
        <v>10</v>
      </c>
      <c r="L4" s="519" t="s">
        <v>11</v>
      </c>
      <c r="M4" s="71"/>
    </row>
    <row r="5" spans="1:13" ht="62.25" customHeight="1">
      <c r="A5" s="527"/>
      <c r="B5" s="529"/>
      <c r="C5" s="520"/>
      <c r="D5" s="520"/>
      <c r="E5" s="520"/>
      <c r="F5" s="520"/>
      <c r="G5" s="520"/>
      <c r="H5" s="69" t="s">
        <v>12</v>
      </c>
      <c r="I5" s="69" t="s">
        <v>13</v>
      </c>
      <c r="J5" s="520"/>
      <c r="K5" s="520"/>
      <c r="L5" s="520"/>
      <c r="M5" s="71"/>
    </row>
    <row r="6" spans="1:13" ht="15" customHeight="1">
      <c r="A6" s="248">
        <v>1</v>
      </c>
      <c r="B6" s="247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71"/>
    </row>
    <row r="7" spans="1:13" ht="61.5" customHeight="1">
      <c r="A7" s="281">
        <v>1</v>
      </c>
      <c r="B7" s="135" t="s">
        <v>33</v>
      </c>
      <c r="C7" s="316">
        <v>750317402255</v>
      </c>
      <c r="D7" s="135" t="s">
        <v>34</v>
      </c>
      <c r="E7" s="281" t="s">
        <v>35</v>
      </c>
      <c r="F7" s="317">
        <v>45016</v>
      </c>
      <c r="G7" s="281" t="s">
        <v>36</v>
      </c>
      <c r="H7" s="317">
        <v>45033</v>
      </c>
      <c r="I7" s="317">
        <v>45063</v>
      </c>
      <c r="J7" s="281" t="s">
        <v>37</v>
      </c>
      <c r="K7" s="135" t="s">
        <v>38</v>
      </c>
      <c r="L7" s="150">
        <v>45033</v>
      </c>
    </row>
    <row r="8" spans="1:13" ht="51" customHeight="1">
      <c r="A8" s="281">
        <v>2</v>
      </c>
      <c r="B8" s="318" t="s">
        <v>14</v>
      </c>
      <c r="C8" s="318">
        <v>670804300039</v>
      </c>
      <c r="D8" s="281" t="s">
        <v>15</v>
      </c>
      <c r="E8" s="281" t="s">
        <v>16</v>
      </c>
      <c r="F8" s="317">
        <v>45027</v>
      </c>
      <c r="G8" s="281" t="s">
        <v>17</v>
      </c>
      <c r="H8" s="317">
        <v>45034</v>
      </c>
      <c r="I8" s="317">
        <v>45064</v>
      </c>
      <c r="J8" s="281" t="s">
        <v>18</v>
      </c>
      <c r="K8" s="281" t="s">
        <v>19</v>
      </c>
      <c r="L8" s="150">
        <v>45034</v>
      </c>
      <c r="M8" s="71"/>
    </row>
    <row r="9" spans="1:13" ht="45">
      <c r="A9" s="281">
        <v>3</v>
      </c>
      <c r="B9" s="318" t="s">
        <v>40</v>
      </c>
      <c r="C9" s="319">
        <v>891121350992</v>
      </c>
      <c r="D9" s="281" t="s">
        <v>41</v>
      </c>
      <c r="E9" s="281" t="s">
        <v>45</v>
      </c>
      <c r="F9" s="150">
        <v>45033</v>
      </c>
      <c r="G9" s="281" t="s">
        <v>42</v>
      </c>
      <c r="H9" s="150">
        <v>45041</v>
      </c>
      <c r="I9" s="150">
        <v>45071</v>
      </c>
      <c r="J9" s="281" t="s">
        <v>43</v>
      </c>
      <c r="K9" s="281" t="s">
        <v>44</v>
      </c>
      <c r="L9" s="150">
        <v>45041</v>
      </c>
      <c r="M9" s="71"/>
    </row>
    <row r="10" spans="1:13" ht="30">
      <c r="A10" s="281">
        <v>4</v>
      </c>
      <c r="B10" s="318" t="s">
        <v>46</v>
      </c>
      <c r="C10" s="319">
        <v>690101409080</v>
      </c>
      <c r="D10" s="281" t="s">
        <v>47</v>
      </c>
      <c r="E10" s="281" t="s">
        <v>16</v>
      </c>
      <c r="F10" s="150">
        <v>45041</v>
      </c>
      <c r="G10" s="281" t="s">
        <v>48</v>
      </c>
      <c r="H10" s="150">
        <v>45048</v>
      </c>
      <c r="I10" s="150">
        <v>45077</v>
      </c>
      <c r="J10" s="281" t="s">
        <v>49</v>
      </c>
      <c r="K10" s="281" t="s">
        <v>50</v>
      </c>
      <c r="L10" s="150">
        <v>45048</v>
      </c>
      <c r="M10" s="71"/>
    </row>
    <row r="11" spans="1:13" ht="45">
      <c r="A11" s="281">
        <v>5</v>
      </c>
      <c r="B11" s="318" t="s">
        <v>51</v>
      </c>
      <c r="C11" s="319">
        <v>571107301713</v>
      </c>
      <c r="D11" s="281" t="s">
        <v>52</v>
      </c>
      <c r="E11" s="281" t="s">
        <v>16</v>
      </c>
      <c r="F11" s="150">
        <v>45048</v>
      </c>
      <c r="G11" s="281" t="s">
        <v>53</v>
      </c>
      <c r="H11" s="150">
        <v>45058</v>
      </c>
      <c r="I11" s="150">
        <v>45088</v>
      </c>
      <c r="J11" s="281" t="s">
        <v>54</v>
      </c>
      <c r="K11" s="281" t="s">
        <v>55</v>
      </c>
      <c r="L11" s="150">
        <v>45058</v>
      </c>
      <c r="M11" s="71"/>
    </row>
    <row r="12" spans="1:13" ht="45">
      <c r="A12" s="281">
        <v>6</v>
      </c>
      <c r="B12" s="318" t="s">
        <v>56</v>
      </c>
      <c r="C12" s="318">
        <v>731109300027</v>
      </c>
      <c r="D12" s="281" t="s">
        <v>57</v>
      </c>
      <c r="E12" s="281" t="s">
        <v>58</v>
      </c>
      <c r="F12" s="317">
        <v>45057</v>
      </c>
      <c r="G12" s="281" t="s">
        <v>17</v>
      </c>
      <c r="H12" s="317">
        <v>45102</v>
      </c>
      <c r="I12" s="317">
        <v>45098</v>
      </c>
      <c r="J12" s="281" t="s">
        <v>18</v>
      </c>
      <c r="K12" s="281" t="s">
        <v>19</v>
      </c>
      <c r="L12" s="150">
        <v>45102</v>
      </c>
      <c r="M12" s="71"/>
    </row>
    <row r="13" spans="1:13" ht="45">
      <c r="A13" s="281">
        <v>7</v>
      </c>
      <c r="B13" s="318" t="s">
        <v>59</v>
      </c>
      <c r="C13" s="318">
        <v>670616301580</v>
      </c>
      <c r="D13" s="281" t="s">
        <v>60</v>
      </c>
      <c r="E13" s="281" t="s">
        <v>58</v>
      </c>
      <c r="F13" s="317">
        <v>45058</v>
      </c>
      <c r="G13" s="281" t="s">
        <v>17</v>
      </c>
      <c r="H13" s="317">
        <v>45071</v>
      </c>
      <c r="I13" s="317">
        <v>45098</v>
      </c>
      <c r="J13" s="281" t="s">
        <v>18</v>
      </c>
      <c r="K13" s="281" t="s">
        <v>19</v>
      </c>
      <c r="L13" s="150">
        <v>45071</v>
      </c>
      <c r="M13" s="71"/>
    </row>
    <row r="14" spans="1:13" ht="45">
      <c r="A14" s="281">
        <v>8</v>
      </c>
      <c r="B14" s="318" t="s">
        <v>61</v>
      </c>
      <c r="C14" s="318">
        <v>850207450183</v>
      </c>
      <c r="D14" s="281" t="s">
        <v>62</v>
      </c>
      <c r="E14" s="281" t="s">
        <v>63</v>
      </c>
      <c r="F14" s="317">
        <v>45064</v>
      </c>
      <c r="G14" s="281" t="s">
        <v>64</v>
      </c>
      <c r="H14" s="317">
        <v>45070</v>
      </c>
      <c r="I14" s="317">
        <v>45099</v>
      </c>
      <c r="J14" s="281" t="s">
        <v>65</v>
      </c>
      <c r="K14" s="281" t="s">
        <v>66</v>
      </c>
      <c r="L14" s="150" t="s">
        <v>67</v>
      </c>
      <c r="M14" s="71"/>
    </row>
    <row r="15" spans="1:13" ht="45">
      <c r="A15" s="281">
        <v>9</v>
      </c>
      <c r="B15" s="318" t="s">
        <v>68</v>
      </c>
      <c r="C15" s="318">
        <v>920628351388</v>
      </c>
      <c r="D15" s="281" t="s">
        <v>69</v>
      </c>
      <c r="E15" s="281" t="s">
        <v>58</v>
      </c>
      <c r="F15" s="317">
        <v>45090</v>
      </c>
      <c r="G15" s="281" t="s">
        <v>17</v>
      </c>
      <c r="H15" s="317">
        <v>45093</v>
      </c>
      <c r="I15" s="317">
        <v>45125</v>
      </c>
      <c r="J15" s="281" t="s">
        <v>18</v>
      </c>
      <c r="K15" s="281" t="s">
        <v>19</v>
      </c>
      <c r="L15" s="150">
        <v>45093</v>
      </c>
      <c r="M15" s="71"/>
    </row>
    <row r="16" spans="1:13" ht="45">
      <c r="A16" s="281">
        <v>10</v>
      </c>
      <c r="B16" s="320" t="s">
        <v>73</v>
      </c>
      <c r="C16" s="321">
        <v>860807450978</v>
      </c>
      <c r="D16" s="279" t="s">
        <v>74</v>
      </c>
      <c r="E16" s="279" t="s">
        <v>75</v>
      </c>
      <c r="F16" s="322">
        <v>45117</v>
      </c>
      <c r="G16" s="322" t="s">
        <v>42</v>
      </c>
      <c r="H16" s="322">
        <v>45125</v>
      </c>
      <c r="I16" s="322">
        <v>45152</v>
      </c>
      <c r="J16" s="279" t="s">
        <v>43</v>
      </c>
      <c r="K16" s="135" t="s">
        <v>44</v>
      </c>
      <c r="L16" s="322">
        <v>45125</v>
      </c>
      <c r="M16" s="71"/>
    </row>
    <row r="17" spans="1:13" ht="45">
      <c r="A17" s="281">
        <v>11</v>
      </c>
      <c r="B17" s="318" t="s">
        <v>80</v>
      </c>
      <c r="C17" s="318">
        <v>680912301393</v>
      </c>
      <c r="D17" s="281" t="s">
        <v>81</v>
      </c>
      <c r="E17" s="281" t="s">
        <v>58</v>
      </c>
      <c r="F17" s="317">
        <v>45131</v>
      </c>
      <c r="G17" s="281" t="s">
        <v>82</v>
      </c>
      <c r="H17" s="317">
        <v>45134</v>
      </c>
      <c r="I17" s="317">
        <v>45165</v>
      </c>
      <c r="J17" s="281" t="s">
        <v>83</v>
      </c>
      <c r="K17" s="323" t="s">
        <v>84</v>
      </c>
      <c r="L17" s="317">
        <v>45134</v>
      </c>
      <c r="M17" s="71"/>
    </row>
    <row r="18" spans="1:13" ht="45">
      <c r="A18" s="281">
        <v>12</v>
      </c>
      <c r="B18" s="318" t="s">
        <v>87</v>
      </c>
      <c r="C18" s="318">
        <v>641023401095</v>
      </c>
      <c r="D18" s="281" t="s">
        <v>91</v>
      </c>
      <c r="E18" s="281" t="s">
        <v>58</v>
      </c>
      <c r="F18" s="317">
        <v>45126</v>
      </c>
      <c r="G18" s="281" t="s">
        <v>88</v>
      </c>
      <c r="H18" s="317">
        <v>45145</v>
      </c>
      <c r="I18" s="317">
        <v>45173</v>
      </c>
      <c r="J18" s="281" t="s">
        <v>93</v>
      </c>
      <c r="K18" s="323" t="s">
        <v>90</v>
      </c>
      <c r="L18" s="317">
        <v>45145</v>
      </c>
      <c r="M18" s="71"/>
    </row>
    <row r="19" spans="1:13" ht="30">
      <c r="A19" s="281">
        <v>13</v>
      </c>
      <c r="B19" s="279" t="s">
        <v>94</v>
      </c>
      <c r="C19" s="324">
        <v>840605351068</v>
      </c>
      <c r="D19" s="279" t="s">
        <v>95</v>
      </c>
      <c r="E19" s="279" t="s">
        <v>96</v>
      </c>
      <c r="F19" s="322">
        <v>45179</v>
      </c>
      <c r="G19" s="279" t="s">
        <v>97</v>
      </c>
      <c r="H19" s="322">
        <v>45152</v>
      </c>
      <c r="I19" s="322">
        <v>45183</v>
      </c>
      <c r="J19" s="279" t="s">
        <v>98</v>
      </c>
      <c r="K19" s="325" t="s">
        <v>99</v>
      </c>
      <c r="L19" s="322">
        <v>45152</v>
      </c>
      <c r="M19" s="71"/>
    </row>
    <row r="20" spans="1:13" ht="45">
      <c r="A20" s="281">
        <v>14</v>
      </c>
      <c r="B20" s="318" t="s">
        <v>103</v>
      </c>
      <c r="C20" s="318">
        <v>930602450158</v>
      </c>
      <c r="D20" s="281" t="s">
        <v>104</v>
      </c>
      <c r="E20" s="281" t="s">
        <v>58</v>
      </c>
      <c r="F20" s="317">
        <v>45134</v>
      </c>
      <c r="G20" s="281" t="s">
        <v>64</v>
      </c>
      <c r="H20" s="317">
        <v>45155</v>
      </c>
      <c r="I20" s="317">
        <v>45183</v>
      </c>
      <c r="J20" s="281" t="s">
        <v>105</v>
      </c>
      <c r="K20" s="281" t="s">
        <v>106</v>
      </c>
      <c r="L20" s="150" t="s">
        <v>107</v>
      </c>
      <c r="M20" s="71"/>
    </row>
    <row r="21" spans="1:13" ht="45">
      <c r="A21" s="281">
        <v>15</v>
      </c>
      <c r="B21" s="318" t="s">
        <v>109</v>
      </c>
      <c r="C21" s="318">
        <v>750901350476</v>
      </c>
      <c r="D21" s="281" t="s">
        <v>110</v>
      </c>
      <c r="E21" s="281" t="s">
        <v>58</v>
      </c>
      <c r="F21" s="317">
        <v>45141</v>
      </c>
      <c r="G21" s="281" t="s">
        <v>17</v>
      </c>
      <c r="H21" s="317">
        <v>45154</v>
      </c>
      <c r="I21" s="317">
        <v>45182</v>
      </c>
      <c r="J21" s="281" t="s">
        <v>18</v>
      </c>
      <c r="K21" s="281" t="s">
        <v>19</v>
      </c>
      <c r="L21" s="150">
        <v>45154</v>
      </c>
      <c r="M21" s="71"/>
    </row>
    <row r="22" spans="1:13" ht="45">
      <c r="A22" s="281">
        <v>16</v>
      </c>
      <c r="B22" s="318" t="s">
        <v>112</v>
      </c>
      <c r="C22" s="318">
        <v>690918300250</v>
      </c>
      <c r="D22" s="281" t="s">
        <v>113</v>
      </c>
      <c r="E22" s="281" t="s">
        <v>58</v>
      </c>
      <c r="F22" s="317">
        <v>45155</v>
      </c>
      <c r="G22" s="281" t="s">
        <v>17</v>
      </c>
      <c r="H22" s="317">
        <v>45163</v>
      </c>
      <c r="I22" s="317">
        <v>45194</v>
      </c>
      <c r="J22" s="281" t="s">
        <v>18</v>
      </c>
      <c r="K22" s="281" t="s">
        <v>19</v>
      </c>
      <c r="L22" s="317">
        <v>45163</v>
      </c>
      <c r="M22" s="71"/>
    </row>
    <row r="23" spans="1:13" ht="60">
      <c r="A23" s="281">
        <v>17</v>
      </c>
      <c r="B23" s="135" t="s">
        <v>115</v>
      </c>
      <c r="C23" s="316">
        <v>901103400760</v>
      </c>
      <c r="D23" s="135" t="s">
        <v>116</v>
      </c>
      <c r="E23" s="281" t="s">
        <v>58</v>
      </c>
      <c r="F23" s="317">
        <v>45156</v>
      </c>
      <c r="G23" s="281" t="s">
        <v>117</v>
      </c>
      <c r="H23" s="317">
        <v>45171</v>
      </c>
      <c r="I23" s="317">
        <v>45198</v>
      </c>
      <c r="J23" s="281" t="s">
        <v>118</v>
      </c>
      <c r="K23" s="135" t="s">
        <v>119</v>
      </c>
      <c r="L23" s="150">
        <v>45173</v>
      </c>
      <c r="M23" s="71"/>
    </row>
    <row r="24" spans="1:13" ht="60">
      <c r="A24" s="281">
        <v>18</v>
      </c>
      <c r="B24" s="318" t="s">
        <v>123</v>
      </c>
      <c r="C24" s="318">
        <v>751127301876</v>
      </c>
      <c r="D24" s="281" t="s">
        <v>128</v>
      </c>
      <c r="E24" s="281" t="s">
        <v>129</v>
      </c>
      <c r="F24" s="317">
        <v>45147</v>
      </c>
      <c r="G24" s="281" t="s">
        <v>125</v>
      </c>
      <c r="H24" s="317">
        <v>45166</v>
      </c>
      <c r="I24" s="317">
        <v>45191</v>
      </c>
      <c r="J24" s="281" t="s">
        <v>130</v>
      </c>
      <c r="K24" s="281" t="s">
        <v>127</v>
      </c>
      <c r="L24" s="150">
        <v>45176</v>
      </c>
      <c r="M24" s="71"/>
    </row>
    <row r="25" spans="1:13" ht="45">
      <c r="A25" s="281">
        <v>19</v>
      </c>
      <c r="B25" s="318" t="s">
        <v>131</v>
      </c>
      <c r="C25" s="318">
        <v>790716303674</v>
      </c>
      <c r="D25" s="281" t="s">
        <v>132</v>
      </c>
      <c r="E25" s="281" t="s">
        <v>58</v>
      </c>
      <c r="F25" s="317">
        <v>45152</v>
      </c>
      <c r="G25" s="281" t="s">
        <v>17</v>
      </c>
      <c r="H25" s="317">
        <v>45182</v>
      </c>
      <c r="I25" s="317">
        <v>45179</v>
      </c>
      <c r="J25" s="281" t="s">
        <v>18</v>
      </c>
      <c r="K25" s="281" t="s">
        <v>19</v>
      </c>
      <c r="L25" s="317">
        <v>45182</v>
      </c>
      <c r="M25" s="71"/>
    </row>
    <row r="26" spans="1:13" ht="60">
      <c r="A26" s="281">
        <v>20</v>
      </c>
      <c r="B26" s="135" t="s">
        <v>134</v>
      </c>
      <c r="C26" s="316">
        <v>850527350315</v>
      </c>
      <c r="D26" s="135" t="s">
        <v>135</v>
      </c>
      <c r="E26" s="281" t="s">
        <v>58</v>
      </c>
      <c r="F26" s="317">
        <v>45177</v>
      </c>
      <c r="G26" s="281" t="s">
        <v>117</v>
      </c>
      <c r="H26" s="317">
        <v>45177</v>
      </c>
      <c r="I26" s="317">
        <v>45205</v>
      </c>
      <c r="J26" s="281" t="s">
        <v>118</v>
      </c>
      <c r="K26" s="135" t="s">
        <v>119</v>
      </c>
      <c r="L26" s="150">
        <v>45183</v>
      </c>
      <c r="M26" s="71"/>
    </row>
    <row r="27" spans="1:13" ht="60">
      <c r="A27" s="281">
        <v>21</v>
      </c>
      <c r="B27" s="318" t="s">
        <v>136</v>
      </c>
      <c r="C27" s="318">
        <v>700916301867</v>
      </c>
      <c r="D27" s="281" t="s">
        <v>138</v>
      </c>
      <c r="E27" s="281" t="s">
        <v>129</v>
      </c>
      <c r="F27" s="317">
        <v>45176</v>
      </c>
      <c r="G27" s="281" t="s">
        <v>125</v>
      </c>
      <c r="H27" s="317">
        <v>45183</v>
      </c>
      <c r="I27" s="317">
        <v>45210</v>
      </c>
      <c r="J27" s="281" t="s">
        <v>130</v>
      </c>
      <c r="K27" s="281" t="s">
        <v>127</v>
      </c>
      <c r="L27" s="150">
        <v>45185</v>
      </c>
      <c r="M27" s="71"/>
    </row>
    <row r="28" spans="1:13" ht="60">
      <c r="A28" s="281">
        <v>22</v>
      </c>
      <c r="B28" s="318" t="s">
        <v>139</v>
      </c>
      <c r="C28" s="318">
        <v>891019301315</v>
      </c>
      <c r="D28" s="281" t="s">
        <v>140</v>
      </c>
      <c r="E28" s="281" t="s">
        <v>58</v>
      </c>
      <c r="F28" s="317">
        <v>45180</v>
      </c>
      <c r="G28" s="281" t="s">
        <v>17</v>
      </c>
      <c r="H28" s="317">
        <v>45184</v>
      </c>
      <c r="I28" s="317">
        <v>45211</v>
      </c>
      <c r="J28" s="281" t="s">
        <v>18</v>
      </c>
      <c r="K28" s="281" t="s">
        <v>19</v>
      </c>
      <c r="L28" s="317">
        <v>45185</v>
      </c>
      <c r="M28" s="71"/>
    </row>
    <row r="29" spans="1:13" ht="60">
      <c r="A29" s="281">
        <v>23</v>
      </c>
      <c r="B29" s="318" t="s">
        <v>142</v>
      </c>
      <c r="C29" s="318">
        <v>780214302685</v>
      </c>
      <c r="D29" s="281" t="s">
        <v>143</v>
      </c>
      <c r="E29" s="281" t="s">
        <v>58</v>
      </c>
      <c r="F29" s="317">
        <v>45184</v>
      </c>
      <c r="G29" s="281" t="s">
        <v>144</v>
      </c>
      <c r="H29" s="317">
        <v>45191</v>
      </c>
      <c r="I29" s="317">
        <v>45218</v>
      </c>
      <c r="J29" s="281" t="s">
        <v>145</v>
      </c>
      <c r="K29" s="281" t="s">
        <v>146</v>
      </c>
      <c r="L29" s="317">
        <v>45191</v>
      </c>
      <c r="M29" s="71"/>
    </row>
    <row r="30" spans="1:13" ht="45">
      <c r="A30" s="281">
        <v>24</v>
      </c>
      <c r="B30" s="318" t="s">
        <v>149</v>
      </c>
      <c r="C30" s="326">
        <v>850307400214</v>
      </c>
      <c r="D30" s="281" t="s">
        <v>150</v>
      </c>
      <c r="E30" s="281" t="s">
        <v>58</v>
      </c>
      <c r="F30" s="317">
        <v>45182</v>
      </c>
      <c r="G30" s="281" t="s">
        <v>151</v>
      </c>
      <c r="H30" s="150">
        <v>45184</v>
      </c>
      <c r="I30" s="150">
        <v>45211</v>
      </c>
      <c r="J30" s="281" t="s">
        <v>152</v>
      </c>
      <c r="K30" s="281" t="s">
        <v>153</v>
      </c>
      <c r="L30" s="150">
        <v>45186</v>
      </c>
      <c r="M30" s="71"/>
    </row>
    <row r="31" spans="1:13" ht="45">
      <c r="A31" s="281">
        <v>25</v>
      </c>
      <c r="B31" s="318" t="s">
        <v>156</v>
      </c>
      <c r="C31" s="327">
        <v>750910450203</v>
      </c>
      <c r="D31" s="281" t="s">
        <v>157</v>
      </c>
      <c r="E31" s="281" t="s">
        <v>58</v>
      </c>
      <c r="F31" s="150">
        <v>45190</v>
      </c>
      <c r="G31" s="281" t="s">
        <v>158</v>
      </c>
      <c r="H31" s="150">
        <v>45198</v>
      </c>
      <c r="I31" s="150">
        <v>45224</v>
      </c>
      <c r="J31" s="281" t="s">
        <v>159</v>
      </c>
      <c r="K31" s="328" t="s">
        <v>160</v>
      </c>
      <c r="L31" s="150">
        <v>45198</v>
      </c>
      <c r="M31" s="71"/>
    </row>
    <row r="32" spans="1:13" ht="45">
      <c r="A32" s="281">
        <v>26</v>
      </c>
      <c r="B32" s="318" t="s">
        <v>163</v>
      </c>
      <c r="C32" s="318">
        <v>660109400233</v>
      </c>
      <c r="D32" s="281" t="s">
        <v>164</v>
      </c>
      <c r="E32" s="281" t="s">
        <v>165</v>
      </c>
      <c r="F32" s="317">
        <v>45203</v>
      </c>
      <c r="G32" s="281" t="s">
        <v>166</v>
      </c>
      <c r="H32" s="317">
        <v>45205</v>
      </c>
      <c r="I32" s="317">
        <v>45233</v>
      </c>
      <c r="J32" s="281" t="s">
        <v>167</v>
      </c>
      <c r="K32" s="281" t="s">
        <v>168</v>
      </c>
      <c r="L32" s="150">
        <v>45205</v>
      </c>
      <c r="M32" s="71"/>
    </row>
    <row r="33" spans="1:13" ht="45">
      <c r="A33" s="281">
        <v>27</v>
      </c>
      <c r="B33" s="320" t="s">
        <v>173</v>
      </c>
      <c r="C33" s="321">
        <v>760324401003</v>
      </c>
      <c r="D33" s="279" t="s">
        <v>174</v>
      </c>
      <c r="E33" s="279" t="s">
        <v>175</v>
      </c>
      <c r="F33" s="322">
        <v>45190</v>
      </c>
      <c r="G33" s="322" t="s">
        <v>42</v>
      </c>
      <c r="H33" s="322">
        <v>45217</v>
      </c>
      <c r="I33" s="322">
        <v>45248</v>
      </c>
      <c r="J33" s="279" t="s">
        <v>176</v>
      </c>
      <c r="K33" s="135" t="s">
        <v>192</v>
      </c>
      <c r="L33" s="322">
        <v>45217</v>
      </c>
      <c r="M33" s="71"/>
    </row>
    <row r="34" spans="1:13" ht="45">
      <c r="A34" s="281">
        <v>28</v>
      </c>
      <c r="B34" s="318" t="s">
        <v>180</v>
      </c>
      <c r="C34" s="281">
        <v>860215401150</v>
      </c>
      <c r="D34" s="281" t="s">
        <v>181</v>
      </c>
      <c r="E34" s="281" t="s">
        <v>58</v>
      </c>
      <c r="F34" s="150">
        <v>45209</v>
      </c>
      <c r="G34" s="281" t="s">
        <v>182</v>
      </c>
      <c r="H34" s="150">
        <v>45209</v>
      </c>
      <c r="I34" s="150">
        <v>45238</v>
      </c>
      <c r="J34" s="281" t="s">
        <v>183</v>
      </c>
      <c r="K34" s="281" t="s">
        <v>184</v>
      </c>
      <c r="L34" s="150">
        <v>45217</v>
      </c>
      <c r="M34" s="71"/>
    </row>
    <row r="35" spans="1:13" ht="60">
      <c r="A35" s="281">
        <v>29</v>
      </c>
      <c r="B35" s="281" t="s">
        <v>186</v>
      </c>
      <c r="C35" s="316">
        <v>641215301022</v>
      </c>
      <c r="D35" s="135" t="s">
        <v>190</v>
      </c>
      <c r="E35" s="281" t="s">
        <v>58</v>
      </c>
      <c r="F35" s="317">
        <v>45210</v>
      </c>
      <c r="G35" s="329" t="s">
        <v>189</v>
      </c>
      <c r="H35" s="317">
        <v>45216</v>
      </c>
      <c r="I35" s="317">
        <v>45247</v>
      </c>
      <c r="J35" s="330" t="s">
        <v>191</v>
      </c>
      <c r="K35" s="135" t="s">
        <v>188</v>
      </c>
      <c r="L35" s="150">
        <v>45222</v>
      </c>
      <c r="M35" s="71"/>
    </row>
    <row r="36" spans="1:13" ht="45">
      <c r="A36" s="281">
        <v>30</v>
      </c>
      <c r="B36" s="279" t="s">
        <v>193</v>
      </c>
      <c r="C36" s="324">
        <v>820807351290</v>
      </c>
      <c r="D36" s="279" t="s">
        <v>194</v>
      </c>
      <c r="E36" s="279" t="s">
        <v>195</v>
      </c>
      <c r="F36" s="322">
        <v>45219</v>
      </c>
      <c r="G36" s="279" t="s">
        <v>97</v>
      </c>
      <c r="H36" s="322">
        <v>45226</v>
      </c>
      <c r="I36" s="322">
        <v>45257</v>
      </c>
      <c r="J36" s="279" t="s">
        <v>98</v>
      </c>
      <c r="K36" s="325" t="s">
        <v>99</v>
      </c>
      <c r="L36" s="322">
        <v>45226</v>
      </c>
      <c r="M36" s="71"/>
    </row>
    <row r="37" spans="1:13" ht="45">
      <c r="A37" s="281">
        <v>31</v>
      </c>
      <c r="B37" s="318" t="s">
        <v>80</v>
      </c>
      <c r="C37" s="318">
        <v>680912301393</v>
      </c>
      <c r="D37" s="281" t="s">
        <v>81</v>
      </c>
      <c r="E37" s="281" t="s">
        <v>58</v>
      </c>
      <c r="F37" s="317">
        <v>45233</v>
      </c>
      <c r="G37" s="281" t="s">
        <v>82</v>
      </c>
      <c r="H37" s="317">
        <v>45237</v>
      </c>
      <c r="I37" s="317">
        <v>45265</v>
      </c>
      <c r="J37" s="281" t="s">
        <v>83</v>
      </c>
      <c r="K37" s="281" t="s">
        <v>197</v>
      </c>
      <c r="L37" s="150">
        <v>45238</v>
      </c>
      <c r="M37" s="71"/>
    </row>
    <row r="38" spans="1:13" ht="45">
      <c r="A38" s="281">
        <v>32</v>
      </c>
      <c r="B38" s="281" t="s">
        <v>131</v>
      </c>
      <c r="C38" s="318">
        <v>790716303674</v>
      </c>
      <c r="D38" s="281" t="s">
        <v>201</v>
      </c>
      <c r="E38" s="281" t="s">
        <v>58</v>
      </c>
      <c r="F38" s="317">
        <v>45233</v>
      </c>
      <c r="G38" s="281" t="s">
        <v>17</v>
      </c>
      <c r="H38" s="317">
        <v>45243</v>
      </c>
      <c r="I38" s="317">
        <v>45271</v>
      </c>
      <c r="J38" s="281" t="s">
        <v>18</v>
      </c>
      <c r="K38" s="281" t="s">
        <v>19</v>
      </c>
      <c r="L38" s="150">
        <v>45244</v>
      </c>
      <c r="M38" s="71"/>
    </row>
    <row r="39" spans="1:13" ht="45">
      <c r="A39" s="281">
        <v>33</v>
      </c>
      <c r="B39" s="318" t="s">
        <v>203</v>
      </c>
      <c r="C39" s="318">
        <v>811004350941</v>
      </c>
      <c r="D39" s="281" t="s">
        <v>205</v>
      </c>
      <c r="E39" s="281" t="s">
        <v>58</v>
      </c>
      <c r="F39" s="317">
        <v>45230</v>
      </c>
      <c r="G39" s="281" t="s">
        <v>17</v>
      </c>
      <c r="H39" s="317">
        <v>45243</v>
      </c>
      <c r="I39" s="317">
        <v>45271</v>
      </c>
      <c r="J39" s="317" t="s">
        <v>18</v>
      </c>
      <c r="K39" s="317" t="s">
        <v>19</v>
      </c>
      <c r="L39" s="150">
        <v>45244</v>
      </c>
      <c r="M39" s="71"/>
    </row>
    <row r="40" spans="1:13" ht="60">
      <c r="A40" s="281">
        <v>34</v>
      </c>
      <c r="B40" s="318" t="s">
        <v>206</v>
      </c>
      <c r="C40" s="318">
        <v>761223350019</v>
      </c>
      <c r="D40" s="281" t="s">
        <v>207</v>
      </c>
      <c r="E40" s="281" t="s">
        <v>58</v>
      </c>
      <c r="F40" s="317">
        <v>45218</v>
      </c>
      <c r="G40" s="281" t="s">
        <v>17</v>
      </c>
      <c r="H40" s="317">
        <v>45246</v>
      </c>
      <c r="I40" s="317">
        <v>45273</v>
      </c>
      <c r="J40" s="281" t="s">
        <v>18</v>
      </c>
      <c r="K40" s="281" t="s">
        <v>19</v>
      </c>
      <c r="L40" s="150">
        <v>45246</v>
      </c>
      <c r="M40" s="71"/>
    </row>
    <row r="41" spans="1:13" ht="60">
      <c r="A41" s="281">
        <v>35</v>
      </c>
      <c r="B41" s="318" t="s">
        <v>209</v>
      </c>
      <c r="C41" s="318">
        <v>550407400568</v>
      </c>
      <c r="D41" s="281" t="s">
        <v>210</v>
      </c>
      <c r="E41" s="281" t="s">
        <v>58</v>
      </c>
      <c r="F41" s="317">
        <v>45244</v>
      </c>
      <c r="G41" s="281" t="s">
        <v>125</v>
      </c>
      <c r="H41" s="317">
        <v>45250</v>
      </c>
      <c r="I41" s="317">
        <v>45275</v>
      </c>
      <c r="J41" s="281" t="s">
        <v>130</v>
      </c>
      <c r="K41" s="281" t="s">
        <v>127</v>
      </c>
      <c r="L41" s="317">
        <v>45250</v>
      </c>
      <c r="M41" s="71"/>
    </row>
    <row r="42" spans="1:13" ht="60">
      <c r="A42" s="281">
        <v>36</v>
      </c>
      <c r="B42" s="318" t="s">
        <v>180</v>
      </c>
      <c r="C42" s="318">
        <v>860215401150</v>
      </c>
      <c r="D42" s="281" t="s">
        <v>211</v>
      </c>
      <c r="E42" s="281" t="s">
        <v>129</v>
      </c>
      <c r="F42" s="317">
        <v>45246</v>
      </c>
      <c r="G42" s="281" t="s">
        <v>125</v>
      </c>
      <c r="H42" s="317">
        <v>45250</v>
      </c>
      <c r="I42" s="317">
        <v>45275</v>
      </c>
      <c r="J42" s="281" t="s">
        <v>130</v>
      </c>
      <c r="K42" s="281" t="s">
        <v>127</v>
      </c>
      <c r="L42" s="317">
        <v>45250</v>
      </c>
      <c r="M42" s="71"/>
    </row>
    <row r="43" spans="1:13" ht="45">
      <c r="A43" s="281">
        <v>37</v>
      </c>
      <c r="B43" s="320" t="s">
        <v>73</v>
      </c>
      <c r="C43" s="331">
        <v>860807450978</v>
      </c>
      <c r="D43" s="279" t="s">
        <v>74</v>
      </c>
      <c r="E43" s="279" t="s">
        <v>75</v>
      </c>
      <c r="F43" s="322">
        <v>45243</v>
      </c>
      <c r="G43" s="322" t="s">
        <v>42</v>
      </c>
      <c r="H43" s="322">
        <v>45250</v>
      </c>
      <c r="I43" s="322">
        <v>45280</v>
      </c>
      <c r="J43" s="279" t="s">
        <v>213</v>
      </c>
      <c r="K43" s="323" t="s">
        <v>44</v>
      </c>
      <c r="L43" s="322">
        <v>45249</v>
      </c>
      <c r="M43" s="71"/>
    </row>
    <row r="44" spans="1:13" ht="45">
      <c r="A44" s="281">
        <v>38</v>
      </c>
      <c r="B44" s="135" t="s">
        <v>214</v>
      </c>
      <c r="C44" s="316">
        <v>830313450314</v>
      </c>
      <c r="D44" s="135" t="s">
        <v>215</v>
      </c>
      <c r="E44" s="281" t="s">
        <v>58</v>
      </c>
      <c r="F44" s="317">
        <v>45244</v>
      </c>
      <c r="G44" s="281" t="s">
        <v>117</v>
      </c>
      <c r="H44" s="317">
        <v>45253</v>
      </c>
      <c r="I44" s="317">
        <v>45280</v>
      </c>
      <c r="J44" s="281" t="s">
        <v>118</v>
      </c>
      <c r="K44" s="135" t="s">
        <v>119</v>
      </c>
      <c r="L44" s="150">
        <v>45253</v>
      </c>
      <c r="M44" s="71"/>
    </row>
    <row r="45" spans="1:13" ht="45">
      <c r="A45" s="281">
        <v>39</v>
      </c>
      <c r="B45" s="318" t="s">
        <v>139</v>
      </c>
      <c r="C45" s="318">
        <v>891019301315</v>
      </c>
      <c r="D45" s="281" t="s">
        <v>217</v>
      </c>
      <c r="E45" s="281" t="s">
        <v>58</v>
      </c>
      <c r="F45" s="317">
        <v>45236</v>
      </c>
      <c r="G45" s="281" t="s">
        <v>17</v>
      </c>
      <c r="H45" s="317">
        <v>45258</v>
      </c>
      <c r="I45" s="332">
        <v>45286</v>
      </c>
      <c r="J45" s="281" t="s">
        <v>218</v>
      </c>
      <c r="K45" s="281" t="s">
        <v>19</v>
      </c>
      <c r="L45" s="150">
        <v>45259</v>
      </c>
      <c r="M45" s="71"/>
    </row>
    <row r="46" spans="1:13" ht="45">
      <c r="A46" s="281">
        <v>40</v>
      </c>
      <c r="B46" s="318" t="s">
        <v>222</v>
      </c>
      <c r="C46" s="318">
        <v>740902401626</v>
      </c>
      <c r="D46" s="281" t="s">
        <v>223</v>
      </c>
      <c r="E46" s="281" t="s">
        <v>58</v>
      </c>
      <c r="F46" s="317">
        <v>45247</v>
      </c>
      <c r="G46" s="281" t="s">
        <v>224</v>
      </c>
      <c r="H46" s="317">
        <v>45247</v>
      </c>
      <c r="I46" s="332">
        <v>45277</v>
      </c>
      <c r="J46" s="135" t="s">
        <v>225</v>
      </c>
      <c r="K46" s="281" t="s">
        <v>226</v>
      </c>
      <c r="L46" s="150">
        <v>45247</v>
      </c>
      <c r="M46" s="71"/>
    </row>
    <row r="47" spans="1:13" ht="60">
      <c r="A47" s="281">
        <v>41</v>
      </c>
      <c r="B47" s="279" t="s">
        <v>235</v>
      </c>
      <c r="C47" s="324">
        <v>821102350857</v>
      </c>
      <c r="D47" s="279" t="s">
        <v>228</v>
      </c>
      <c r="E47" s="281" t="s">
        <v>229</v>
      </c>
      <c r="F47" s="322">
        <v>45257</v>
      </c>
      <c r="G47" s="281" t="s">
        <v>36</v>
      </c>
      <c r="H47" s="322">
        <v>45260</v>
      </c>
      <c r="I47" s="322">
        <v>45290</v>
      </c>
      <c r="J47" s="279" t="s">
        <v>230</v>
      </c>
      <c r="K47" s="325" t="s">
        <v>231</v>
      </c>
      <c r="L47" s="333">
        <v>45261</v>
      </c>
      <c r="M47" s="71"/>
    </row>
    <row r="48" spans="1:13" ht="45">
      <c r="A48" s="281">
        <v>42</v>
      </c>
      <c r="B48" s="135" t="s">
        <v>237</v>
      </c>
      <c r="C48" s="316">
        <v>710904450273</v>
      </c>
      <c r="D48" s="135" t="s">
        <v>238</v>
      </c>
      <c r="E48" s="281" t="s">
        <v>58</v>
      </c>
      <c r="F48" s="317">
        <v>45257</v>
      </c>
      <c r="G48" s="281" t="s">
        <v>53</v>
      </c>
      <c r="H48" s="317">
        <v>45261</v>
      </c>
      <c r="I48" s="317">
        <v>45282</v>
      </c>
      <c r="J48" s="281" t="s">
        <v>240</v>
      </c>
      <c r="K48" s="135" t="s">
        <v>241</v>
      </c>
      <c r="L48" s="150">
        <v>45264</v>
      </c>
      <c r="M48" s="71"/>
    </row>
    <row r="49" spans="1:24" ht="45">
      <c r="A49" s="281">
        <v>43</v>
      </c>
      <c r="B49" s="318" t="s">
        <v>242</v>
      </c>
      <c r="C49" s="318">
        <v>860218450630</v>
      </c>
      <c r="D49" s="281" t="s">
        <v>243</v>
      </c>
      <c r="E49" s="281" t="s">
        <v>58</v>
      </c>
      <c r="F49" s="150">
        <v>45257</v>
      </c>
      <c r="G49" s="281" t="s">
        <v>244</v>
      </c>
      <c r="H49" s="150">
        <v>45271</v>
      </c>
      <c r="I49" s="150">
        <v>45302</v>
      </c>
      <c r="J49" s="281" t="s">
        <v>245</v>
      </c>
      <c r="K49" s="281" t="s">
        <v>246</v>
      </c>
      <c r="L49" s="150">
        <v>45271</v>
      </c>
      <c r="M49" s="71"/>
    </row>
    <row r="50" spans="1:24" ht="45">
      <c r="A50" s="281">
        <v>44</v>
      </c>
      <c r="B50" s="318" t="s">
        <v>249</v>
      </c>
      <c r="C50" s="318">
        <v>690322300627</v>
      </c>
      <c r="D50" s="281" t="s">
        <v>250</v>
      </c>
      <c r="E50" s="281" t="s">
        <v>58</v>
      </c>
      <c r="F50" s="317">
        <v>45271</v>
      </c>
      <c r="G50" s="281" t="s">
        <v>88</v>
      </c>
      <c r="H50" s="317">
        <v>45281</v>
      </c>
      <c r="I50" s="317">
        <v>45313</v>
      </c>
      <c r="J50" s="281" t="s">
        <v>93</v>
      </c>
      <c r="K50" s="323" t="s">
        <v>251</v>
      </c>
      <c r="L50" s="317">
        <v>45281</v>
      </c>
      <c r="M50" s="71"/>
    </row>
    <row r="51" spans="1:24" ht="93" customHeight="1">
      <c r="A51" s="281">
        <v>45</v>
      </c>
      <c r="B51" s="318" t="s">
        <v>255</v>
      </c>
      <c r="C51" s="318">
        <v>650420400556</v>
      </c>
      <c r="D51" s="281" t="s">
        <v>258</v>
      </c>
      <c r="E51" s="281" t="s">
        <v>129</v>
      </c>
      <c r="F51" s="317">
        <v>45280</v>
      </c>
      <c r="G51" s="281" t="s">
        <v>125</v>
      </c>
      <c r="H51" s="317" t="s">
        <v>257</v>
      </c>
      <c r="I51" s="317">
        <v>45317</v>
      </c>
      <c r="J51" s="281" t="s">
        <v>130</v>
      </c>
      <c r="K51" s="281" t="s">
        <v>127</v>
      </c>
      <c r="L51" s="317">
        <v>45289</v>
      </c>
      <c r="M51" s="71"/>
    </row>
    <row r="52" spans="1:24" ht="93" customHeight="1">
      <c r="A52" s="281">
        <v>46</v>
      </c>
      <c r="B52" s="318" t="s">
        <v>259</v>
      </c>
      <c r="C52" s="318">
        <v>760213399094</v>
      </c>
      <c r="D52" s="281" t="s">
        <v>261</v>
      </c>
      <c r="E52" s="281" t="s">
        <v>165</v>
      </c>
      <c r="F52" s="317">
        <v>45281</v>
      </c>
      <c r="G52" s="281" t="s">
        <v>166</v>
      </c>
      <c r="H52" s="317">
        <v>45287</v>
      </c>
      <c r="I52" s="317">
        <v>45316</v>
      </c>
      <c r="J52" s="281" t="s">
        <v>167</v>
      </c>
      <c r="K52" s="281" t="s">
        <v>168</v>
      </c>
      <c r="L52" s="150">
        <v>45288</v>
      </c>
      <c r="M52" s="71"/>
    </row>
    <row r="53" spans="1:24" s="1" customFormat="1" ht="45">
      <c r="A53" s="281">
        <v>47</v>
      </c>
      <c r="B53" s="320" t="s">
        <v>262</v>
      </c>
      <c r="C53" s="334">
        <v>920424351725</v>
      </c>
      <c r="D53" s="279" t="s">
        <v>264</v>
      </c>
      <c r="E53" s="279" t="s">
        <v>75</v>
      </c>
      <c r="F53" s="322">
        <v>45279</v>
      </c>
      <c r="G53" s="279" t="s">
        <v>265</v>
      </c>
      <c r="H53" s="322">
        <v>45299</v>
      </c>
      <c r="I53" s="322">
        <v>45332</v>
      </c>
      <c r="J53" s="279" t="s">
        <v>266</v>
      </c>
      <c r="K53" s="279" t="s">
        <v>267</v>
      </c>
      <c r="L53" s="322">
        <v>45301</v>
      </c>
    </row>
    <row r="54" spans="1:24" s="1" customFormat="1" ht="58.5" customHeight="1">
      <c r="A54" s="281">
        <v>48</v>
      </c>
      <c r="B54" s="279" t="s">
        <v>270</v>
      </c>
      <c r="C54" s="324">
        <v>900716302275</v>
      </c>
      <c r="D54" s="279" t="s">
        <v>271</v>
      </c>
      <c r="E54" s="279" t="s">
        <v>195</v>
      </c>
      <c r="F54" s="322">
        <v>45285</v>
      </c>
      <c r="G54" s="279" t="s">
        <v>97</v>
      </c>
      <c r="H54" s="322">
        <v>45226</v>
      </c>
      <c r="I54" s="322">
        <v>45318</v>
      </c>
      <c r="J54" s="279" t="s">
        <v>98</v>
      </c>
      <c r="K54" s="325" t="s">
        <v>99</v>
      </c>
      <c r="L54" s="322">
        <v>45287</v>
      </c>
    </row>
    <row r="55" spans="1:24" ht="45">
      <c r="A55" s="281">
        <v>49</v>
      </c>
      <c r="B55" s="320" t="s">
        <v>273</v>
      </c>
      <c r="C55" s="324">
        <v>891030402558</v>
      </c>
      <c r="D55" s="279" t="s">
        <v>274</v>
      </c>
      <c r="E55" s="281" t="s">
        <v>165</v>
      </c>
      <c r="F55" s="322">
        <v>45287</v>
      </c>
      <c r="G55" s="322" t="s">
        <v>275</v>
      </c>
      <c r="H55" s="322" t="s">
        <v>276</v>
      </c>
      <c r="I55" s="322">
        <v>45296</v>
      </c>
      <c r="J55" s="322" t="s">
        <v>277</v>
      </c>
      <c r="K55" s="279" t="s">
        <v>278</v>
      </c>
      <c r="L55" s="322">
        <v>45295</v>
      </c>
      <c r="M55" s="71"/>
    </row>
    <row r="56" spans="1:24" ht="93" customHeight="1">
      <c r="A56" s="281">
        <v>50</v>
      </c>
      <c r="B56" s="318" t="s">
        <v>281</v>
      </c>
      <c r="C56" s="318">
        <v>850507300667</v>
      </c>
      <c r="D56" s="281" t="s">
        <v>283</v>
      </c>
      <c r="E56" s="281" t="s">
        <v>165</v>
      </c>
      <c r="F56" s="317">
        <v>45289</v>
      </c>
      <c r="G56" s="281" t="s">
        <v>166</v>
      </c>
      <c r="H56" s="317">
        <v>45302</v>
      </c>
      <c r="I56" s="317">
        <v>45327</v>
      </c>
      <c r="J56" s="281" t="s">
        <v>167</v>
      </c>
      <c r="K56" s="281" t="s">
        <v>168</v>
      </c>
      <c r="L56" s="150">
        <v>45303</v>
      </c>
      <c r="M56" s="71" t="s">
        <v>697</v>
      </c>
    </row>
    <row r="57" spans="1:24" s="44" customFormat="1" ht="45">
      <c r="A57" s="281">
        <v>51</v>
      </c>
      <c r="B57" s="279" t="s">
        <v>291</v>
      </c>
      <c r="C57" s="330" t="s">
        <v>292</v>
      </c>
      <c r="D57" s="279" t="s">
        <v>293</v>
      </c>
      <c r="E57" s="281" t="s">
        <v>165</v>
      </c>
      <c r="F57" s="322">
        <v>45301</v>
      </c>
      <c r="G57" s="279" t="s">
        <v>294</v>
      </c>
      <c r="H57" s="322">
        <v>45307</v>
      </c>
      <c r="I57" s="322">
        <v>45338</v>
      </c>
      <c r="J57" s="279" t="s">
        <v>295</v>
      </c>
      <c r="K57" s="325" t="s">
        <v>296</v>
      </c>
      <c r="L57" s="322">
        <v>45307</v>
      </c>
    </row>
    <row r="58" spans="1:24" ht="45">
      <c r="A58" s="281">
        <v>52</v>
      </c>
      <c r="B58" s="318" t="s">
        <v>284</v>
      </c>
      <c r="C58" s="319">
        <v>620410301145</v>
      </c>
      <c r="D58" s="281" t="s">
        <v>285</v>
      </c>
      <c r="E58" s="281" t="s">
        <v>58</v>
      </c>
      <c r="F58" s="150">
        <v>45303</v>
      </c>
      <c r="G58" s="281" t="s">
        <v>53</v>
      </c>
      <c r="H58" s="150">
        <v>45313</v>
      </c>
      <c r="I58" s="150">
        <v>45334</v>
      </c>
      <c r="J58" s="281" t="s">
        <v>240</v>
      </c>
      <c r="K58" s="281" t="s">
        <v>241</v>
      </c>
      <c r="L58" s="150">
        <v>45314</v>
      </c>
      <c r="M58" s="71"/>
    </row>
    <row r="59" spans="1:24" s="45" customFormat="1" ht="60">
      <c r="A59" s="281">
        <v>53</v>
      </c>
      <c r="B59" s="279" t="s">
        <v>289</v>
      </c>
      <c r="C59" s="330" t="s">
        <v>287</v>
      </c>
      <c r="D59" s="279" t="s">
        <v>290</v>
      </c>
      <c r="E59" s="281" t="s">
        <v>229</v>
      </c>
      <c r="F59" s="322">
        <v>45310</v>
      </c>
      <c r="G59" s="281" t="s">
        <v>36</v>
      </c>
      <c r="H59" s="322">
        <v>45315</v>
      </c>
      <c r="I59" s="322">
        <v>45346</v>
      </c>
      <c r="J59" s="279" t="s">
        <v>230</v>
      </c>
      <c r="K59" s="325" t="s">
        <v>231</v>
      </c>
      <c r="L59" s="150">
        <v>45315</v>
      </c>
    </row>
    <row r="60" spans="1:24" s="45" customFormat="1" ht="45">
      <c r="A60" s="281">
        <v>54</v>
      </c>
      <c r="B60" s="318" t="s">
        <v>299</v>
      </c>
      <c r="C60" s="318">
        <v>891006300881</v>
      </c>
      <c r="D60" s="281" t="s">
        <v>300</v>
      </c>
      <c r="E60" s="281" t="s">
        <v>58</v>
      </c>
      <c r="F60" s="317">
        <v>45320</v>
      </c>
      <c r="G60" s="281" t="s">
        <v>88</v>
      </c>
      <c r="H60" s="317">
        <v>45330</v>
      </c>
      <c r="I60" s="317">
        <v>45358</v>
      </c>
      <c r="J60" s="281" t="s">
        <v>93</v>
      </c>
      <c r="K60" s="323" t="s">
        <v>251</v>
      </c>
      <c r="L60" s="317">
        <v>45327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>
      <c r="A61" s="281">
        <v>55</v>
      </c>
      <c r="B61" s="318" t="s">
        <v>302</v>
      </c>
      <c r="C61" s="335">
        <v>730401350260</v>
      </c>
      <c r="D61" s="281" t="s">
        <v>303</v>
      </c>
      <c r="E61" s="281" t="s">
        <v>58</v>
      </c>
      <c r="F61" s="150">
        <v>45328</v>
      </c>
      <c r="G61" s="281" t="s">
        <v>151</v>
      </c>
      <c r="H61" s="150">
        <v>45335</v>
      </c>
      <c r="I61" s="150">
        <v>45364</v>
      </c>
      <c r="J61" s="281" t="s">
        <v>304</v>
      </c>
      <c r="K61" s="281" t="s">
        <v>153</v>
      </c>
      <c r="L61" s="150">
        <v>45334</v>
      </c>
      <c r="M61" s="71"/>
    </row>
    <row r="62" spans="1:24" s="45" customFormat="1" ht="93" customHeight="1">
      <c r="A62" s="281">
        <v>56</v>
      </c>
      <c r="B62" s="318" t="s">
        <v>306</v>
      </c>
      <c r="C62" s="318">
        <v>640930402359</v>
      </c>
      <c r="D62" s="281" t="s">
        <v>308</v>
      </c>
      <c r="E62" s="281" t="s">
        <v>165</v>
      </c>
      <c r="F62" s="317">
        <v>45330</v>
      </c>
      <c r="G62" s="281" t="s">
        <v>166</v>
      </c>
      <c r="H62" s="317">
        <v>45335</v>
      </c>
      <c r="I62" s="317">
        <v>45356</v>
      </c>
      <c r="J62" s="281" t="s">
        <v>167</v>
      </c>
      <c r="K62" s="281" t="s">
        <v>168</v>
      </c>
      <c r="L62" s="150">
        <v>45336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45" customFormat="1" ht="77.25" customHeight="1">
      <c r="A63" s="281">
        <v>57</v>
      </c>
      <c r="B63" s="135" t="s">
        <v>309</v>
      </c>
      <c r="C63" s="316">
        <v>870915302942</v>
      </c>
      <c r="D63" s="135" t="s">
        <v>312</v>
      </c>
      <c r="E63" s="281" t="s">
        <v>165</v>
      </c>
      <c r="F63" s="317">
        <v>45334</v>
      </c>
      <c r="G63" s="281" t="s">
        <v>189</v>
      </c>
      <c r="H63" s="317">
        <v>45334</v>
      </c>
      <c r="I63" s="317">
        <v>45352</v>
      </c>
      <c r="J63" s="281" t="s">
        <v>313</v>
      </c>
      <c r="K63" s="135" t="s">
        <v>188</v>
      </c>
      <c r="L63" s="150">
        <v>45341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42" customFormat="1" ht="93" customHeight="1">
      <c r="A64" s="281">
        <v>58</v>
      </c>
      <c r="B64" s="135" t="s">
        <v>318</v>
      </c>
      <c r="C64" s="316">
        <v>640615300770</v>
      </c>
      <c r="D64" s="135" t="s">
        <v>319</v>
      </c>
      <c r="E64" s="281" t="s">
        <v>58</v>
      </c>
      <c r="F64" s="317">
        <v>45337</v>
      </c>
      <c r="G64" s="281" t="s">
        <v>244</v>
      </c>
      <c r="H64" s="317">
        <v>45342</v>
      </c>
      <c r="I64" s="317">
        <v>45370</v>
      </c>
      <c r="J64" s="281" t="s">
        <v>320</v>
      </c>
      <c r="K64" s="135" t="s">
        <v>246</v>
      </c>
      <c r="L64" s="150">
        <v>45342</v>
      </c>
      <c r="M64" s="312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45" customFormat="1" ht="93" customHeight="1">
      <c r="A65" s="281">
        <v>59</v>
      </c>
      <c r="B65" s="318" t="s">
        <v>332</v>
      </c>
      <c r="C65" s="318">
        <v>870831350351</v>
      </c>
      <c r="D65" s="281" t="s">
        <v>333</v>
      </c>
      <c r="E65" s="281" t="s">
        <v>129</v>
      </c>
      <c r="F65" s="317">
        <v>45343</v>
      </c>
      <c r="G65" s="281" t="s">
        <v>125</v>
      </c>
      <c r="H65" s="317">
        <v>45345</v>
      </c>
      <c r="I65" s="317">
        <v>45379</v>
      </c>
      <c r="J65" s="281" t="s">
        <v>130</v>
      </c>
      <c r="K65" s="281" t="s">
        <v>127</v>
      </c>
      <c r="L65" s="150">
        <v>45349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44" customFormat="1" ht="45">
      <c r="A66" s="281">
        <v>60</v>
      </c>
      <c r="B66" s="320" t="s">
        <v>323</v>
      </c>
      <c r="C66" s="336" t="s">
        <v>324</v>
      </c>
      <c r="D66" s="279" t="s">
        <v>325</v>
      </c>
      <c r="E66" s="279" t="s">
        <v>75</v>
      </c>
      <c r="F66" s="322">
        <v>45335</v>
      </c>
      <c r="G66" s="279" t="s">
        <v>265</v>
      </c>
      <c r="H66" s="322">
        <v>45335</v>
      </c>
      <c r="I66" s="322">
        <v>45355</v>
      </c>
      <c r="J66" s="279" t="s">
        <v>266</v>
      </c>
      <c r="K66" s="279" t="s">
        <v>267</v>
      </c>
      <c r="L66" s="322">
        <v>45349</v>
      </c>
    </row>
    <row r="67" spans="1:24" s="44" customFormat="1" ht="45">
      <c r="A67" s="281">
        <v>61</v>
      </c>
      <c r="B67" s="320" t="s">
        <v>328</v>
      </c>
      <c r="C67" s="336" t="s">
        <v>329</v>
      </c>
      <c r="D67" s="279" t="s">
        <v>330</v>
      </c>
      <c r="E67" s="279" t="s">
        <v>75</v>
      </c>
      <c r="F67" s="322">
        <v>45337</v>
      </c>
      <c r="G67" s="279" t="s">
        <v>265</v>
      </c>
      <c r="H67" s="322">
        <v>45337</v>
      </c>
      <c r="I67" s="322">
        <v>45355</v>
      </c>
      <c r="J67" s="279" t="s">
        <v>266</v>
      </c>
      <c r="K67" s="279" t="s">
        <v>267</v>
      </c>
      <c r="L67" s="322">
        <v>45349</v>
      </c>
    </row>
    <row r="68" spans="1:24" s="31" customFormat="1" ht="47.25" customHeight="1">
      <c r="A68" s="281">
        <v>62</v>
      </c>
      <c r="B68" s="135" t="s">
        <v>314</v>
      </c>
      <c r="C68" s="316">
        <v>881025350909</v>
      </c>
      <c r="D68" s="135" t="s">
        <v>316</v>
      </c>
      <c r="E68" s="281" t="s">
        <v>165</v>
      </c>
      <c r="F68" s="317">
        <v>45342</v>
      </c>
      <c r="G68" s="281" t="s">
        <v>189</v>
      </c>
      <c r="H68" s="317">
        <v>45348</v>
      </c>
      <c r="I68" s="317">
        <v>45377</v>
      </c>
      <c r="J68" s="281" t="s">
        <v>317</v>
      </c>
      <c r="K68" s="135" t="s">
        <v>188</v>
      </c>
      <c r="L68" s="150">
        <v>45349</v>
      </c>
    </row>
    <row r="69" spans="1:24" ht="74.25" customHeight="1">
      <c r="A69" s="281">
        <v>63</v>
      </c>
      <c r="B69" s="318" t="s">
        <v>335</v>
      </c>
      <c r="C69" s="318">
        <v>670716350235</v>
      </c>
      <c r="D69" s="281" t="s">
        <v>337</v>
      </c>
      <c r="E69" s="281" t="s">
        <v>165</v>
      </c>
      <c r="F69" s="317">
        <v>45348</v>
      </c>
      <c r="G69" s="281" t="s">
        <v>166</v>
      </c>
      <c r="H69" s="317">
        <v>45352</v>
      </c>
      <c r="I69" s="317">
        <v>45372</v>
      </c>
      <c r="J69" s="281" t="s">
        <v>167</v>
      </c>
      <c r="K69" s="281" t="s">
        <v>168</v>
      </c>
      <c r="L69" s="150">
        <v>45355</v>
      </c>
      <c r="M69" s="71"/>
    </row>
    <row r="70" spans="1:24" ht="54.75" customHeight="1">
      <c r="A70" s="281">
        <v>64</v>
      </c>
      <c r="B70" s="320" t="s">
        <v>338</v>
      </c>
      <c r="C70" s="337">
        <v>870513450264</v>
      </c>
      <c r="D70" s="279" t="s">
        <v>339</v>
      </c>
      <c r="E70" s="279" t="s">
        <v>340</v>
      </c>
      <c r="F70" s="150">
        <v>45350</v>
      </c>
      <c r="G70" s="281" t="s">
        <v>341</v>
      </c>
      <c r="H70" s="150">
        <v>45356</v>
      </c>
      <c r="I70" s="150">
        <v>45386</v>
      </c>
      <c r="J70" s="279" t="s">
        <v>342</v>
      </c>
      <c r="K70" s="323" t="s">
        <v>343</v>
      </c>
      <c r="L70" s="150">
        <v>45356</v>
      </c>
      <c r="M70" s="71"/>
    </row>
    <row r="71" spans="1:24" s="31" customFormat="1" ht="68.25" customHeight="1">
      <c r="A71" s="281">
        <v>65</v>
      </c>
      <c r="B71" s="338" t="s">
        <v>348</v>
      </c>
      <c r="C71" s="339" t="s">
        <v>349</v>
      </c>
      <c r="D71" s="340" t="s">
        <v>350</v>
      </c>
      <c r="E71" s="340" t="s">
        <v>354</v>
      </c>
      <c r="F71" s="341">
        <v>45351</v>
      </c>
      <c r="G71" s="340" t="s">
        <v>351</v>
      </c>
      <c r="H71" s="341">
        <v>45355</v>
      </c>
      <c r="I71" s="341">
        <v>45380</v>
      </c>
      <c r="J71" s="341" t="s">
        <v>355</v>
      </c>
      <c r="K71" s="279" t="s">
        <v>353</v>
      </c>
      <c r="L71" s="330" t="s">
        <v>356</v>
      </c>
    </row>
    <row r="72" spans="1:24" ht="72" customHeight="1">
      <c r="A72" s="281">
        <v>66</v>
      </c>
      <c r="B72" s="338" t="s">
        <v>357</v>
      </c>
      <c r="C72" s="342">
        <v>950325300410</v>
      </c>
      <c r="D72" s="340" t="s">
        <v>358</v>
      </c>
      <c r="E72" s="340" t="s">
        <v>354</v>
      </c>
      <c r="F72" s="341">
        <v>44989</v>
      </c>
      <c r="G72" s="340" t="s">
        <v>351</v>
      </c>
      <c r="H72" s="341">
        <v>45357</v>
      </c>
      <c r="I72" s="341">
        <v>45383</v>
      </c>
      <c r="J72" s="279" t="s">
        <v>355</v>
      </c>
      <c r="K72" s="330" t="s">
        <v>353</v>
      </c>
      <c r="L72" s="341">
        <v>45358</v>
      </c>
      <c r="M72" s="71"/>
    </row>
    <row r="73" spans="1:24" ht="72" customHeight="1">
      <c r="A73" s="281">
        <v>67</v>
      </c>
      <c r="B73" s="317" t="s">
        <v>378</v>
      </c>
      <c r="C73" s="319">
        <v>860701303757</v>
      </c>
      <c r="D73" s="317" t="s">
        <v>379</v>
      </c>
      <c r="E73" s="317" t="s">
        <v>58</v>
      </c>
      <c r="F73" s="317">
        <v>45335</v>
      </c>
      <c r="G73" s="317" t="s">
        <v>17</v>
      </c>
      <c r="H73" s="317">
        <v>45363</v>
      </c>
      <c r="I73" s="317">
        <v>45394</v>
      </c>
      <c r="J73" s="317" t="s">
        <v>18</v>
      </c>
      <c r="K73" s="317" t="s">
        <v>371</v>
      </c>
      <c r="L73" s="322">
        <v>45363</v>
      </c>
      <c r="M73" s="71"/>
    </row>
    <row r="74" spans="1:24" ht="72" customHeight="1">
      <c r="A74" s="281">
        <v>68</v>
      </c>
      <c r="B74" s="281" t="s">
        <v>369</v>
      </c>
      <c r="C74" s="319">
        <v>840322301053</v>
      </c>
      <c r="D74" s="281" t="s">
        <v>370</v>
      </c>
      <c r="E74" s="317" t="s">
        <v>58</v>
      </c>
      <c r="F74" s="317">
        <v>45356</v>
      </c>
      <c r="G74" s="317" t="s">
        <v>17</v>
      </c>
      <c r="H74" s="317">
        <v>45365</v>
      </c>
      <c r="I74" s="317">
        <v>45397</v>
      </c>
      <c r="J74" s="317" t="s">
        <v>18</v>
      </c>
      <c r="K74" s="317" t="s">
        <v>371</v>
      </c>
      <c r="L74" s="322">
        <v>45366</v>
      </c>
      <c r="M74" s="71"/>
    </row>
    <row r="75" spans="1:24" ht="51.75" customHeight="1">
      <c r="A75" s="281">
        <v>69</v>
      </c>
      <c r="B75" s="279" t="s">
        <v>360</v>
      </c>
      <c r="C75" s="320">
        <v>880223303762</v>
      </c>
      <c r="D75" s="279" t="s">
        <v>361</v>
      </c>
      <c r="E75" s="279" t="s">
        <v>362</v>
      </c>
      <c r="F75" s="322">
        <v>45358</v>
      </c>
      <c r="G75" s="279" t="s">
        <v>363</v>
      </c>
      <c r="H75" s="322">
        <v>45358</v>
      </c>
      <c r="I75" s="322">
        <v>45391</v>
      </c>
      <c r="J75" s="279" t="s">
        <v>364</v>
      </c>
      <c r="K75" s="343" t="s">
        <v>365</v>
      </c>
      <c r="L75" s="322">
        <v>45364</v>
      </c>
      <c r="M75" s="71"/>
    </row>
    <row r="76" spans="1:24" ht="52.5" customHeight="1">
      <c r="A76" s="281">
        <v>70</v>
      </c>
      <c r="B76" s="318" t="s">
        <v>373</v>
      </c>
      <c r="C76" s="318">
        <v>880703302406</v>
      </c>
      <c r="D76" s="281" t="s">
        <v>374</v>
      </c>
      <c r="E76" s="281" t="s">
        <v>165</v>
      </c>
      <c r="F76" s="317">
        <v>45362</v>
      </c>
      <c r="G76" s="281" t="s">
        <v>166</v>
      </c>
      <c r="H76" s="317">
        <v>45365</v>
      </c>
      <c r="I76" s="317">
        <v>45375</v>
      </c>
      <c r="J76" s="281" t="s">
        <v>375</v>
      </c>
      <c r="K76" s="281" t="s">
        <v>168</v>
      </c>
      <c r="L76" s="322">
        <v>45366</v>
      </c>
      <c r="M76" s="71"/>
    </row>
    <row r="77" spans="1:24" ht="49.5" customHeight="1">
      <c r="A77" s="281">
        <v>71</v>
      </c>
      <c r="B77" s="344" t="s">
        <v>423</v>
      </c>
      <c r="C77" s="345" t="s">
        <v>424</v>
      </c>
      <c r="D77" s="344" t="s">
        <v>425</v>
      </c>
      <c r="E77" s="346" t="s">
        <v>229</v>
      </c>
      <c r="F77" s="347">
        <v>45363</v>
      </c>
      <c r="G77" s="346" t="s">
        <v>36</v>
      </c>
      <c r="H77" s="347">
        <v>45392</v>
      </c>
      <c r="I77" s="347">
        <v>45422</v>
      </c>
      <c r="J77" s="344" t="s">
        <v>230</v>
      </c>
      <c r="K77" s="325" t="s">
        <v>231</v>
      </c>
      <c r="L77" s="322">
        <v>45369</v>
      </c>
      <c r="M77" s="71"/>
    </row>
    <row r="78" spans="1:24" ht="49.5" customHeight="1">
      <c r="A78" s="281">
        <v>72</v>
      </c>
      <c r="B78" s="318" t="s">
        <v>381</v>
      </c>
      <c r="C78" s="318">
        <v>741125399104</v>
      </c>
      <c r="D78" s="281" t="s">
        <v>382</v>
      </c>
      <c r="E78" s="281" t="s">
        <v>58</v>
      </c>
      <c r="F78" s="317">
        <v>45370</v>
      </c>
      <c r="G78" s="281" t="s">
        <v>88</v>
      </c>
      <c r="H78" s="317">
        <v>45378</v>
      </c>
      <c r="I78" s="317">
        <v>45406</v>
      </c>
      <c r="J78" s="281" t="s">
        <v>93</v>
      </c>
      <c r="K78" s="348" t="s">
        <v>251</v>
      </c>
      <c r="L78" s="317">
        <v>45377</v>
      </c>
      <c r="M78" s="71"/>
    </row>
    <row r="79" spans="1:24" ht="42" customHeight="1">
      <c r="A79" s="281">
        <v>73</v>
      </c>
      <c r="B79" s="135" t="s">
        <v>384</v>
      </c>
      <c r="C79" s="316">
        <v>980114351057</v>
      </c>
      <c r="D79" s="135" t="s">
        <v>385</v>
      </c>
      <c r="E79" s="281" t="s">
        <v>58</v>
      </c>
      <c r="F79" s="317">
        <v>45366</v>
      </c>
      <c r="G79" s="281" t="s">
        <v>53</v>
      </c>
      <c r="H79" s="317">
        <v>45378</v>
      </c>
      <c r="I79" s="317">
        <v>45388</v>
      </c>
      <c r="J79" s="281" t="s">
        <v>386</v>
      </c>
      <c r="K79" s="135" t="s">
        <v>241</v>
      </c>
      <c r="L79" s="150">
        <v>45379</v>
      </c>
      <c r="M79" s="71"/>
    </row>
    <row r="80" spans="1:24" ht="45" customHeight="1">
      <c r="A80" s="281">
        <v>74</v>
      </c>
      <c r="B80" s="135" t="s">
        <v>389</v>
      </c>
      <c r="C80" s="316">
        <v>660604400115</v>
      </c>
      <c r="D80" s="135" t="s">
        <v>390</v>
      </c>
      <c r="E80" s="281" t="s">
        <v>58</v>
      </c>
      <c r="F80" s="317">
        <v>45378</v>
      </c>
      <c r="G80" s="281" t="s">
        <v>244</v>
      </c>
      <c r="H80" s="317">
        <v>45383</v>
      </c>
      <c r="I80" s="317">
        <v>45408</v>
      </c>
      <c r="J80" s="281" t="s">
        <v>320</v>
      </c>
      <c r="K80" s="135" t="s">
        <v>246</v>
      </c>
      <c r="L80" s="150">
        <v>45383</v>
      </c>
      <c r="M80" s="71"/>
    </row>
    <row r="81" spans="1:24" ht="51.75" customHeight="1">
      <c r="A81" s="281">
        <v>75</v>
      </c>
      <c r="B81" s="279" t="s">
        <v>392</v>
      </c>
      <c r="C81" s="330" t="s">
        <v>395</v>
      </c>
      <c r="D81" s="279" t="s">
        <v>396</v>
      </c>
      <c r="E81" s="279" t="s">
        <v>397</v>
      </c>
      <c r="F81" s="322">
        <v>45378</v>
      </c>
      <c r="G81" s="279" t="s">
        <v>294</v>
      </c>
      <c r="H81" s="322">
        <v>45307</v>
      </c>
      <c r="I81" s="322">
        <v>45338</v>
      </c>
      <c r="J81" s="279" t="s">
        <v>295</v>
      </c>
      <c r="K81" s="325" t="s">
        <v>296</v>
      </c>
      <c r="L81" s="322">
        <v>45383</v>
      </c>
      <c r="M81" s="71"/>
    </row>
    <row r="82" spans="1:24" ht="74.25" customHeight="1">
      <c r="A82" s="281">
        <v>76</v>
      </c>
      <c r="B82" s="318" t="s">
        <v>249</v>
      </c>
      <c r="C82" s="318">
        <v>690322300627</v>
      </c>
      <c r="D82" s="281" t="s">
        <v>250</v>
      </c>
      <c r="E82" s="281" t="s">
        <v>58</v>
      </c>
      <c r="F82" s="317">
        <v>45366</v>
      </c>
      <c r="G82" s="281" t="s">
        <v>88</v>
      </c>
      <c r="H82" s="317">
        <v>45384</v>
      </c>
      <c r="I82" s="317">
        <v>45408</v>
      </c>
      <c r="J82" s="281" t="s">
        <v>93</v>
      </c>
      <c r="K82" s="323" t="s">
        <v>251</v>
      </c>
      <c r="L82" s="317">
        <v>45385</v>
      </c>
      <c r="M82" s="71"/>
    </row>
    <row r="83" spans="1:24" s="42" customFormat="1" ht="93" customHeight="1">
      <c r="A83" s="281">
        <v>77</v>
      </c>
      <c r="B83" s="320" t="s">
        <v>262</v>
      </c>
      <c r="C83" s="336" t="s">
        <v>263</v>
      </c>
      <c r="D83" s="279" t="s">
        <v>264</v>
      </c>
      <c r="E83" s="279" t="s">
        <v>75</v>
      </c>
      <c r="F83" s="322">
        <v>45379</v>
      </c>
      <c r="G83" s="279" t="s">
        <v>265</v>
      </c>
      <c r="H83" s="164">
        <v>45384</v>
      </c>
      <c r="I83" s="164">
        <f>H83+20</f>
        <v>45404</v>
      </c>
      <c r="J83" s="279" t="s">
        <v>266</v>
      </c>
      <c r="K83" s="279" t="s">
        <v>267</v>
      </c>
      <c r="L83" s="322">
        <v>45385</v>
      </c>
      <c r="M83" s="312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65.25" customHeight="1">
      <c r="A84" s="281">
        <v>78</v>
      </c>
      <c r="B84" s="135" t="s">
        <v>399</v>
      </c>
      <c r="C84" s="316">
        <v>830213451389</v>
      </c>
      <c r="D84" s="135" t="s">
        <v>400</v>
      </c>
      <c r="E84" s="281" t="s">
        <v>58</v>
      </c>
      <c r="F84" s="317">
        <v>45379</v>
      </c>
      <c r="G84" s="281" t="s">
        <v>244</v>
      </c>
      <c r="H84" s="317">
        <v>45387</v>
      </c>
      <c r="I84" s="317">
        <v>45415</v>
      </c>
      <c r="J84" s="281" t="s">
        <v>320</v>
      </c>
      <c r="K84" s="135" t="s">
        <v>246</v>
      </c>
      <c r="L84" s="150">
        <v>45387</v>
      </c>
      <c r="M84" s="71"/>
    </row>
    <row r="85" spans="1:24" ht="60.75" customHeight="1">
      <c r="A85" s="281">
        <v>79</v>
      </c>
      <c r="B85" s="349" t="s">
        <v>235</v>
      </c>
      <c r="C85" s="349" t="s">
        <v>227</v>
      </c>
      <c r="D85" s="349" t="s">
        <v>402</v>
      </c>
      <c r="E85" s="349" t="s">
        <v>75</v>
      </c>
      <c r="F85" s="349" t="s">
        <v>403</v>
      </c>
      <c r="G85" s="349" t="s">
        <v>404</v>
      </c>
      <c r="H85" s="349" t="s">
        <v>405</v>
      </c>
      <c r="I85" s="349" t="s">
        <v>406</v>
      </c>
      <c r="J85" s="349" t="s">
        <v>407</v>
      </c>
      <c r="K85" s="349" t="s">
        <v>408</v>
      </c>
      <c r="L85" s="349" t="s">
        <v>405</v>
      </c>
      <c r="M85" s="71"/>
    </row>
    <row r="86" spans="1:24" ht="60.75" customHeight="1">
      <c r="A86" s="281">
        <v>80</v>
      </c>
      <c r="B86" s="135" t="s">
        <v>413</v>
      </c>
      <c r="C86" s="316">
        <v>900929450170</v>
      </c>
      <c r="D86" s="135" t="s">
        <v>754</v>
      </c>
      <c r="E86" s="281" t="s">
        <v>58</v>
      </c>
      <c r="F86" s="317">
        <v>45386</v>
      </c>
      <c r="G86" s="281" t="s">
        <v>53</v>
      </c>
      <c r="H86" s="317">
        <v>45390</v>
      </c>
      <c r="I86" s="317">
        <v>45408</v>
      </c>
      <c r="J86" s="281" t="s">
        <v>386</v>
      </c>
      <c r="K86" s="135" t="s">
        <v>241</v>
      </c>
      <c r="L86" s="150">
        <v>45390</v>
      </c>
      <c r="M86" s="71"/>
    </row>
    <row r="87" spans="1:24" ht="60">
      <c r="A87" s="281">
        <v>81</v>
      </c>
      <c r="B87" s="318" t="s">
        <v>442</v>
      </c>
      <c r="C87" s="318">
        <v>851127450855</v>
      </c>
      <c r="D87" s="281" t="s">
        <v>443</v>
      </c>
      <c r="E87" s="281" t="s">
        <v>165</v>
      </c>
      <c r="F87" s="317">
        <v>45385</v>
      </c>
      <c r="G87" s="281" t="s">
        <v>166</v>
      </c>
      <c r="H87" s="317">
        <v>45390</v>
      </c>
      <c r="I87" s="317">
        <v>45407</v>
      </c>
      <c r="J87" s="281" t="s">
        <v>375</v>
      </c>
      <c r="K87" s="281" t="s">
        <v>168</v>
      </c>
      <c r="L87" s="150">
        <v>45390</v>
      </c>
      <c r="M87" s="71"/>
    </row>
    <row r="88" spans="1:24" ht="56.25" customHeight="1">
      <c r="A88" s="281">
        <v>82</v>
      </c>
      <c r="B88" s="320" t="s">
        <v>415</v>
      </c>
      <c r="C88" s="330" t="s">
        <v>416</v>
      </c>
      <c r="D88" s="135" t="s">
        <v>418</v>
      </c>
      <c r="E88" s="279" t="s">
        <v>354</v>
      </c>
      <c r="F88" s="322">
        <v>45385</v>
      </c>
      <c r="G88" s="322" t="s">
        <v>275</v>
      </c>
      <c r="H88" s="322" t="s">
        <v>417</v>
      </c>
      <c r="I88" s="322">
        <v>45390</v>
      </c>
      <c r="J88" s="322" t="s">
        <v>420</v>
      </c>
      <c r="K88" s="279" t="s">
        <v>419</v>
      </c>
      <c r="L88" s="150">
        <v>45392</v>
      </c>
      <c r="M88" s="71"/>
    </row>
    <row r="89" spans="1:24" ht="44.25" customHeight="1">
      <c r="A89" s="281">
        <v>83</v>
      </c>
      <c r="B89" s="318" t="s">
        <v>428</v>
      </c>
      <c r="C89" s="318">
        <v>670801350178</v>
      </c>
      <c r="D89" s="281" t="s">
        <v>429</v>
      </c>
      <c r="E89" s="281" t="s">
        <v>58</v>
      </c>
      <c r="F89" s="317">
        <v>45386</v>
      </c>
      <c r="G89" s="281" t="s">
        <v>88</v>
      </c>
      <c r="H89" s="317">
        <v>45392</v>
      </c>
      <c r="I89" s="317">
        <v>45411</v>
      </c>
      <c r="J89" s="281" t="s">
        <v>93</v>
      </c>
      <c r="K89" s="323" t="s">
        <v>251</v>
      </c>
      <c r="L89" s="317">
        <v>45392</v>
      </c>
      <c r="M89" s="71"/>
    </row>
    <row r="90" spans="1:24" ht="51" customHeight="1">
      <c r="A90" s="281">
        <v>84</v>
      </c>
      <c r="B90" s="349" t="s">
        <v>431</v>
      </c>
      <c r="C90" s="349" t="s">
        <v>432</v>
      </c>
      <c r="D90" s="349" t="s">
        <v>433</v>
      </c>
      <c r="E90" s="349" t="s">
        <v>75</v>
      </c>
      <c r="F90" s="349" t="s">
        <v>434</v>
      </c>
      <c r="G90" s="349" t="s">
        <v>404</v>
      </c>
      <c r="H90" s="349" t="s">
        <v>435</v>
      </c>
      <c r="I90" s="349" t="s">
        <v>436</v>
      </c>
      <c r="J90" s="349" t="s">
        <v>407</v>
      </c>
      <c r="K90" s="349" t="s">
        <v>408</v>
      </c>
      <c r="L90" s="349" t="s">
        <v>435</v>
      </c>
      <c r="M90" s="71"/>
    </row>
    <row r="91" spans="1:24" ht="51.75" customHeight="1">
      <c r="A91" s="281">
        <v>85</v>
      </c>
      <c r="B91" s="344" t="s">
        <v>439</v>
      </c>
      <c r="C91" s="350">
        <v>630505450584</v>
      </c>
      <c r="D91" s="344" t="s">
        <v>440</v>
      </c>
      <c r="E91" s="344" t="s">
        <v>394</v>
      </c>
      <c r="F91" s="347">
        <v>45393</v>
      </c>
      <c r="G91" s="344" t="s">
        <v>294</v>
      </c>
      <c r="H91" s="347">
        <v>45394</v>
      </c>
      <c r="I91" s="347">
        <v>45424</v>
      </c>
      <c r="J91" s="344" t="s">
        <v>298</v>
      </c>
      <c r="K91" s="325" t="s">
        <v>296</v>
      </c>
      <c r="L91" s="347">
        <v>45394</v>
      </c>
      <c r="M91" s="71"/>
    </row>
    <row r="92" spans="1:24" ht="42" customHeight="1">
      <c r="A92" s="281">
        <v>86</v>
      </c>
      <c r="B92" s="279" t="s">
        <v>445</v>
      </c>
      <c r="C92" s="330" t="s">
        <v>446</v>
      </c>
      <c r="D92" s="279" t="s">
        <v>447</v>
      </c>
      <c r="E92" s="279" t="s">
        <v>121</v>
      </c>
      <c r="F92" s="322">
        <v>45387</v>
      </c>
      <c r="G92" s="279" t="s">
        <v>97</v>
      </c>
      <c r="H92" s="322">
        <v>45397</v>
      </c>
      <c r="I92" s="322">
        <v>45397</v>
      </c>
      <c r="J92" s="279" t="s">
        <v>102</v>
      </c>
      <c r="K92" s="325" t="s">
        <v>99</v>
      </c>
      <c r="L92" s="322">
        <v>45393</v>
      </c>
      <c r="M92" s="71"/>
    </row>
    <row r="93" spans="1:24" ht="43.5" customHeight="1">
      <c r="A93" s="281">
        <v>87</v>
      </c>
      <c r="B93" s="349" t="s">
        <v>449</v>
      </c>
      <c r="C93" s="318" t="s">
        <v>450</v>
      </c>
      <c r="D93" s="349" t="s">
        <v>451</v>
      </c>
      <c r="E93" s="349" t="s">
        <v>75</v>
      </c>
      <c r="F93" s="349" t="s">
        <v>452</v>
      </c>
      <c r="G93" s="349" t="s">
        <v>404</v>
      </c>
      <c r="H93" s="349" t="s">
        <v>453</v>
      </c>
      <c r="I93" s="349" t="s">
        <v>454</v>
      </c>
      <c r="J93" s="349" t="s">
        <v>407</v>
      </c>
      <c r="K93" s="349" t="s">
        <v>408</v>
      </c>
      <c r="L93" s="349" t="s">
        <v>453</v>
      </c>
      <c r="M93" s="71"/>
    </row>
    <row r="94" spans="1:24" ht="75.75" customHeight="1">
      <c r="A94" s="281">
        <v>88</v>
      </c>
      <c r="B94" s="135" t="s">
        <v>459</v>
      </c>
      <c r="C94" s="219">
        <v>900325400130</v>
      </c>
      <c r="D94" s="135" t="s">
        <v>461</v>
      </c>
      <c r="E94" s="349" t="s">
        <v>75</v>
      </c>
      <c r="F94" s="317">
        <v>45394</v>
      </c>
      <c r="G94" s="281" t="s">
        <v>189</v>
      </c>
      <c r="H94" s="317">
        <v>45337</v>
      </c>
      <c r="I94" s="317">
        <v>45412</v>
      </c>
      <c r="J94" s="281" t="s">
        <v>462</v>
      </c>
      <c r="K94" s="135" t="s">
        <v>188</v>
      </c>
      <c r="L94" s="150">
        <v>45399</v>
      </c>
      <c r="M94" s="71"/>
    </row>
    <row r="95" spans="1:24" s="45" customFormat="1" ht="45">
      <c r="A95" s="281">
        <v>89</v>
      </c>
      <c r="B95" s="317" t="s">
        <v>463</v>
      </c>
      <c r="C95" s="318">
        <v>900723301116</v>
      </c>
      <c r="D95" s="281" t="s">
        <v>464</v>
      </c>
      <c r="E95" s="317" t="s">
        <v>58</v>
      </c>
      <c r="F95" s="317">
        <v>45392</v>
      </c>
      <c r="G95" s="317" t="s">
        <v>17</v>
      </c>
      <c r="H95" s="317">
        <v>45398</v>
      </c>
      <c r="I95" s="317">
        <v>45428</v>
      </c>
      <c r="J95" s="317" t="s">
        <v>18</v>
      </c>
      <c r="K95" s="317" t="s">
        <v>371</v>
      </c>
      <c r="L95" s="317">
        <v>45398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s="45" customFormat="1" ht="45">
      <c r="A96" s="281">
        <v>90</v>
      </c>
      <c r="B96" s="318" t="s">
        <v>466</v>
      </c>
      <c r="C96" s="318">
        <v>850906301793</v>
      </c>
      <c r="D96" s="281" t="s">
        <v>467</v>
      </c>
      <c r="E96" s="281" t="s">
        <v>58</v>
      </c>
      <c r="F96" s="317">
        <v>45398</v>
      </c>
      <c r="G96" s="281" t="s">
        <v>88</v>
      </c>
      <c r="H96" s="317">
        <v>45405</v>
      </c>
      <c r="I96" s="317">
        <v>45436</v>
      </c>
      <c r="J96" s="281" t="s">
        <v>93</v>
      </c>
      <c r="K96" s="323" t="s">
        <v>251</v>
      </c>
      <c r="L96" s="317">
        <v>45405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s="42" customFormat="1" ht="45">
      <c r="A97" s="281">
        <v>91</v>
      </c>
      <c r="B97" s="135" t="s">
        <v>469</v>
      </c>
      <c r="C97" s="219">
        <v>750907400449</v>
      </c>
      <c r="D97" s="135" t="s">
        <v>471</v>
      </c>
      <c r="E97" s="281" t="s">
        <v>58</v>
      </c>
      <c r="F97" s="317">
        <v>45399</v>
      </c>
      <c r="G97" s="281" t="s">
        <v>244</v>
      </c>
      <c r="H97" s="317">
        <v>45404</v>
      </c>
      <c r="I97" s="317">
        <v>45434</v>
      </c>
      <c r="J97" s="281" t="s">
        <v>320</v>
      </c>
      <c r="K97" s="135" t="s">
        <v>246</v>
      </c>
      <c r="L97" s="150">
        <v>45403</v>
      </c>
      <c r="M97" s="312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s="45" customFormat="1" ht="45">
      <c r="A98" s="281">
        <v>92</v>
      </c>
      <c r="B98" s="135" t="s">
        <v>415</v>
      </c>
      <c r="C98" s="219">
        <v>850105400955</v>
      </c>
      <c r="D98" s="135" t="s">
        <v>472</v>
      </c>
      <c r="E98" s="281" t="s">
        <v>58</v>
      </c>
      <c r="F98" s="317">
        <v>45385</v>
      </c>
      <c r="G98" s="281" t="s">
        <v>53</v>
      </c>
      <c r="H98" s="317">
        <v>45405</v>
      </c>
      <c r="I98" s="317">
        <v>45412</v>
      </c>
      <c r="J98" s="281" t="s">
        <v>386</v>
      </c>
      <c r="K98" s="135" t="s">
        <v>241</v>
      </c>
      <c r="L98" s="351">
        <v>45408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">
      <c r="A99" s="281">
        <v>93</v>
      </c>
      <c r="B99" s="135" t="s">
        <v>474</v>
      </c>
      <c r="C99" s="219">
        <v>850319402241</v>
      </c>
      <c r="D99" s="135" t="s">
        <v>479</v>
      </c>
      <c r="E99" s="281" t="s">
        <v>480</v>
      </c>
      <c r="F99" s="317">
        <v>45383</v>
      </c>
      <c r="G99" s="281" t="s">
        <v>476</v>
      </c>
      <c r="H99" s="317">
        <v>45405</v>
      </c>
      <c r="I99" s="317">
        <v>45439</v>
      </c>
      <c r="J99" s="281" t="s">
        <v>481</v>
      </c>
      <c r="K99" s="135" t="s">
        <v>478</v>
      </c>
      <c r="L99" s="150">
        <v>45406</v>
      </c>
      <c r="M99" s="71"/>
    </row>
    <row r="100" spans="1:24" ht="51.75" customHeight="1">
      <c r="A100" s="281">
        <v>94</v>
      </c>
      <c r="B100" s="349" t="s">
        <v>431</v>
      </c>
      <c r="C100" s="318">
        <v>910707000311</v>
      </c>
      <c r="D100" s="349" t="s">
        <v>433</v>
      </c>
      <c r="E100" s="349" t="s">
        <v>75</v>
      </c>
      <c r="F100" s="349" t="s">
        <v>482</v>
      </c>
      <c r="G100" s="349" t="s">
        <v>404</v>
      </c>
      <c r="H100" s="349" t="s">
        <v>483</v>
      </c>
      <c r="I100" s="349" t="s">
        <v>484</v>
      </c>
      <c r="J100" s="349" t="s">
        <v>407</v>
      </c>
      <c r="K100" s="349" t="s">
        <v>408</v>
      </c>
      <c r="L100" s="349" t="s">
        <v>483</v>
      </c>
      <c r="M100" s="71"/>
    </row>
    <row r="101" spans="1:24" ht="59.25" customHeight="1">
      <c r="A101" s="281">
        <v>95</v>
      </c>
      <c r="B101" s="318" t="s">
        <v>381</v>
      </c>
      <c r="C101" s="318">
        <v>741125399104</v>
      </c>
      <c r="D101" s="281" t="s">
        <v>382</v>
      </c>
      <c r="E101" s="281" t="s">
        <v>58</v>
      </c>
      <c r="F101" s="317">
        <v>45404</v>
      </c>
      <c r="G101" s="281" t="s">
        <v>88</v>
      </c>
      <c r="H101" s="317">
        <v>45411</v>
      </c>
      <c r="I101" s="317">
        <v>45441</v>
      </c>
      <c r="J101" s="281" t="s">
        <v>93</v>
      </c>
      <c r="K101" s="348" t="s">
        <v>251</v>
      </c>
      <c r="L101" s="317">
        <v>45411</v>
      </c>
      <c r="M101" s="71"/>
    </row>
    <row r="102" spans="1:24" ht="56.25" customHeight="1">
      <c r="A102" s="281">
        <v>96</v>
      </c>
      <c r="B102" s="135" t="s">
        <v>488</v>
      </c>
      <c r="C102" s="219">
        <v>871224451110</v>
      </c>
      <c r="D102" s="135" t="s">
        <v>489</v>
      </c>
      <c r="E102" s="135" t="s">
        <v>58</v>
      </c>
      <c r="F102" s="136">
        <v>45401</v>
      </c>
      <c r="G102" s="135" t="s">
        <v>244</v>
      </c>
      <c r="H102" s="136">
        <v>45411</v>
      </c>
      <c r="I102" s="136">
        <v>45441</v>
      </c>
      <c r="J102" s="135" t="s">
        <v>320</v>
      </c>
      <c r="K102" s="135" t="s">
        <v>246</v>
      </c>
      <c r="L102" s="136">
        <v>45411</v>
      </c>
      <c r="M102" s="71"/>
    </row>
    <row r="103" spans="1:24" ht="65.25" customHeight="1">
      <c r="A103" s="281">
        <v>97</v>
      </c>
      <c r="B103" s="318" t="s">
        <v>491</v>
      </c>
      <c r="C103" s="318">
        <v>751127301876</v>
      </c>
      <c r="D103" s="281" t="s">
        <v>492</v>
      </c>
      <c r="E103" s="281" t="s">
        <v>165</v>
      </c>
      <c r="F103" s="317">
        <v>45404</v>
      </c>
      <c r="G103" s="281" t="s">
        <v>166</v>
      </c>
      <c r="H103" s="317">
        <v>45414</v>
      </c>
      <c r="I103" s="317">
        <v>45432</v>
      </c>
      <c r="J103" s="281" t="s">
        <v>375</v>
      </c>
      <c r="K103" s="281" t="s">
        <v>168</v>
      </c>
      <c r="L103" s="150">
        <v>45414</v>
      </c>
      <c r="M103" s="71"/>
    </row>
    <row r="104" spans="1:24" s="45" customFormat="1" ht="45">
      <c r="A104" s="281">
        <v>98</v>
      </c>
      <c r="B104" s="135" t="s">
        <v>186</v>
      </c>
      <c r="C104" s="219">
        <v>641215301022</v>
      </c>
      <c r="D104" s="135" t="s">
        <v>494</v>
      </c>
      <c r="E104" s="281" t="s">
        <v>58</v>
      </c>
      <c r="F104" s="317">
        <v>45405</v>
      </c>
      <c r="G104" s="281" t="s">
        <v>53</v>
      </c>
      <c r="H104" s="317">
        <v>45416</v>
      </c>
      <c r="I104" s="317">
        <v>45427</v>
      </c>
      <c r="J104" s="281" t="s">
        <v>386</v>
      </c>
      <c r="K104" s="135" t="s">
        <v>241</v>
      </c>
      <c r="L104" s="150">
        <v>45418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s="51" customFormat="1" ht="45">
      <c r="A105" s="281">
        <v>99</v>
      </c>
      <c r="B105" s="349" t="s">
        <v>306</v>
      </c>
      <c r="C105" s="318" t="s">
        <v>496</v>
      </c>
      <c r="D105" s="349" t="s">
        <v>497</v>
      </c>
      <c r="E105" s="349" t="s">
        <v>75</v>
      </c>
      <c r="F105" s="349" t="s">
        <v>498</v>
      </c>
      <c r="G105" s="349" t="s">
        <v>404</v>
      </c>
      <c r="H105" s="349" t="s">
        <v>499</v>
      </c>
      <c r="I105" s="349" t="s">
        <v>500</v>
      </c>
      <c r="J105" s="349" t="s">
        <v>407</v>
      </c>
      <c r="K105" s="349" t="s">
        <v>408</v>
      </c>
      <c r="L105" s="349" t="s">
        <v>503</v>
      </c>
      <c r="M105" s="313"/>
    </row>
    <row r="106" spans="1:24" ht="45">
      <c r="A106" s="281">
        <v>100</v>
      </c>
      <c r="B106" s="135" t="s">
        <v>504</v>
      </c>
      <c r="C106" s="219">
        <v>820409450750</v>
      </c>
      <c r="D106" s="135" t="s">
        <v>506</v>
      </c>
      <c r="E106" s="281" t="s">
        <v>480</v>
      </c>
      <c r="F106" s="317">
        <v>45404</v>
      </c>
      <c r="G106" s="281" t="s">
        <v>476</v>
      </c>
      <c r="H106" s="317">
        <v>45418</v>
      </c>
      <c r="I106" s="317">
        <v>45450</v>
      </c>
      <c r="J106" s="281" t="s">
        <v>481</v>
      </c>
      <c r="K106" s="135" t="s">
        <v>478</v>
      </c>
      <c r="L106" s="150">
        <v>45418</v>
      </c>
      <c r="M106" s="71"/>
    </row>
    <row r="107" spans="1:24" ht="45">
      <c r="A107" s="281">
        <v>101</v>
      </c>
      <c r="B107" s="316" t="s">
        <v>186</v>
      </c>
      <c r="C107" s="219">
        <v>641215301022</v>
      </c>
      <c r="D107" s="281" t="s">
        <v>494</v>
      </c>
      <c r="E107" s="317" t="s">
        <v>58</v>
      </c>
      <c r="F107" s="233">
        <v>45405</v>
      </c>
      <c r="G107" s="317" t="s">
        <v>53</v>
      </c>
      <c r="H107" s="317">
        <v>45416</v>
      </c>
      <c r="I107" s="281">
        <v>45427</v>
      </c>
      <c r="J107" s="135" t="s">
        <v>386</v>
      </c>
      <c r="K107" s="150" t="s">
        <v>241</v>
      </c>
      <c r="L107" s="150">
        <v>45422</v>
      </c>
      <c r="M107" s="71"/>
    </row>
    <row r="108" spans="1:24" ht="45">
      <c r="A108" s="281">
        <v>102</v>
      </c>
      <c r="B108" s="135" t="s">
        <v>507</v>
      </c>
      <c r="C108" s="219">
        <v>900716302275</v>
      </c>
      <c r="D108" s="135" t="s">
        <v>511</v>
      </c>
      <c r="E108" s="317" t="s">
        <v>58</v>
      </c>
      <c r="F108" s="317">
        <v>45416</v>
      </c>
      <c r="G108" s="281" t="s">
        <v>189</v>
      </c>
      <c r="H108" s="317">
        <v>45418</v>
      </c>
      <c r="I108" s="317">
        <v>45432</v>
      </c>
      <c r="J108" s="281" t="s">
        <v>510</v>
      </c>
      <c r="K108" s="135" t="s">
        <v>188</v>
      </c>
      <c r="L108" s="150">
        <v>45422</v>
      </c>
      <c r="M108" s="71"/>
    </row>
    <row r="109" spans="1:24" ht="60">
      <c r="A109" s="281">
        <v>103</v>
      </c>
      <c r="B109" s="318" t="s">
        <v>512</v>
      </c>
      <c r="C109" s="318">
        <v>831219401734</v>
      </c>
      <c r="D109" s="319" t="s">
        <v>517</v>
      </c>
      <c r="E109" s="279" t="s">
        <v>75</v>
      </c>
      <c r="F109" s="322">
        <v>45391</v>
      </c>
      <c r="G109" s="279" t="s">
        <v>518</v>
      </c>
      <c r="H109" s="322">
        <v>45408</v>
      </c>
      <c r="I109" s="322">
        <v>45441</v>
      </c>
      <c r="J109" s="352" t="s">
        <v>519</v>
      </c>
      <c r="K109" s="279" t="s">
        <v>516</v>
      </c>
      <c r="L109" s="322">
        <v>45422</v>
      </c>
      <c r="M109" s="71"/>
    </row>
    <row r="110" spans="1:24" s="1" customFormat="1" ht="45">
      <c r="A110" s="281">
        <v>104</v>
      </c>
      <c r="B110" s="320" t="s">
        <v>520</v>
      </c>
      <c r="C110" s="320">
        <v>870809350242</v>
      </c>
      <c r="D110" s="279" t="s">
        <v>521</v>
      </c>
      <c r="E110" s="279" t="s">
        <v>58</v>
      </c>
      <c r="F110" s="353">
        <v>45414</v>
      </c>
      <c r="G110" s="279" t="s">
        <v>88</v>
      </c>
      <c r="H110" s="353">
        <v>45425</v>
      </c>
      <c r="I110" s="353">
        <v>45450</v>
      </c>
      <c r="J110" s="279" t="s">
        <v>93</v>
      </c>
      <c r="K110" s="354" t="s">
        <v>251</v>
      </c>
      <c r="L110" s="353">
        <v>45425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59.25" customHeight="1">
      <c r="A111" s="281">
        <v>105</v>
      </c>
      <c r="B111" s="135" t="s">
        <v>523</v>
      </c>
      <c r="C111" s="219">
        <v>780506303036</v>
      </c>
      <c r="D111" s="135" t="s">
        <v>524</v>
      </c>
      <c r="E111" s="281" t="s">
        <v>58</v>
      </c>
      <c r="F111" s="317">
        <v>45414</v>
      </c>
      <c r="G111" s="281" t="s">
        <v>53</v>
      </c>
      <c r="H111" s="317">
        <v>45425</v>
      </c>
      <c r="I111" s="317">
        <v>45435</v>
      </c>
      <c r="J111" s="281" t="s">
        <v>386</v>
      </c>
      <c r="K111" s="135" t="s">
        <v>241</v>
      </c>
      <c r="L111" s="150">
        <v>45422</v>
      </c>
      <c r="M111" s="71"/>
    </row>
    <row r="112" spans="1:24" ht="59.25" customHeight="1">
      <c r="A112" s="281">
        <v>106</v>
      </c>
      <c r="B112" s="355" t="s">
        <v>540</v>
      </c>
      <c r="C112" s="355">
        <v>810520400131</v>
      </c>
      <c r="D112" s="356" t="s">
        <v>541</v>
      </c>
      <c r="E112" s="357" t="s">
        <v>75</v>
      </c>
      <c r="F112" s="358">
        <v>45407</v>
      </c>
      <c r="G112" s="357" t="s">
        <v>518</v>
      </c>
      <c r="H112" s="358">
        <v>45414</v>
      </c>
      <c r="I112" s="358">
        <v>45443</v>
      </c>
      <c r="J112" s="359" t="s">
        <v>542</v>
      </c>
      <c r="K112" s="357" t="s">
        <v>516</v>
      </c>
      <c r="L112" s="358">
        <v>45414</v>
      </c>
      <c r="M112" s="71"/>
    </row>
    <row r="113" spans="1:25" ht="59.25" customHeight="1">
      <c r="A113" s="281">
        <v>107</v>
      </c>
      <c r="B113" s="318" t="s">
        <v>529</v>
      </c>
      <c r="C113" s="318">
        <v>600126301475</v>
      </c>
      <c r="D113" s="281" t="s">
        <v>530</v>
      </c>
      <c r="E113" s="281" t="s">
        <v>58</v>
      </c>
      <c r="F113" s="317">
        <v>45426</v>
      </c>
      <c r="G113" s="281" t="s">
        <v>88</v>
      </c>
      <c r="H113" s="317">
        <v>45432</v>
      </c>
      <c r="I113" s="317">
        <v>45457</v>
      </c>
      <c r="J113" s="281" t="s">
        <v>93</v>
      </c>
      <c r="K113" s="360" t="s">
        <v>251</v>
      </c>
      <c r="L113" s="317">
        <v>45432</v>
      </c>
      <c r="M113" s="71"/>
    </row>
    <row r="114" spans="1:25" ht="45">
      <c r="A114" s="281">
        <v>108</v>
      </c>
      <c r="B114" s="135" t="s">
        <v>526</v>
      </c>
      <c r="C114" s="219">
        <v>781129450098</v>
      </c>
      <c r="D114" s="135" t="s">
        <v>528</v>
      </c>
      <c r="E114" s="281" t="s">
        <v>58</v>
      </c>
      <c r="F114" s="317">
        <v>45422</v>
      </c>
      <c r="G114" s="281" t="s">
        <v>244</v>
      </c>
      <c r="H114" s="317">
        <v>45433</v>
      </c>
      <c r="I114" s="317">
        <v>45460</v>
      </c>
      <c r="J114" s="281" t="s">
        <v>320</v>
      </c>
      <c r="K114" s="135" t="s">
        <v>246</v>
      </c>
      <c r="L114" s="150">
        <v>45433</v>
      </c>
      <c r="M114" s="71"/>
    </row>
    <row r="115" spans="1:25" ht="63.75" customHeight="1">
      <c r="A115" s="281">
        <v>109</v>
      </c>
      <c r="B115" s="320" t="s">
        <v>532</v>
      </c>
      <c r="C115" s="361" t="s">
        <v>533</v>
      </c>
      <c r="D115" s="279" t="s">
        <v>534</v>
      </c>
      <c r="E115" s="279" t="s">
        <v>75</v>
      </c>
      <c r="F115" s="322">
        <v>45425</v>
      </c>
      <c r="G115" s="279" t="s">
        <v>265</v>
      </c>
      <c r="H115" s="322">
        <f>F115</f>
        <v>45425</v>
      </c>
      <c r="I115" s="322">
        <v>45443</v>
      </c>
      <c r="J115" s="279" t="s">
        <v>266</v>
      </c>
      <c r="K115" s="279" t="s">
        <v>267</v>
      </c>
      <c r="L115" s="322">
        <v>45433</v>
      </c>
      <c r="M115" s="71"/>
    </row>
    <row r="116" spans="1:25" ht="57" customHeight="1">
      <c r="A116" s="281">
        <v>110</v>
      </c>
      <c r="B116" s="135" t="s">
        <v>537</v>
      </c>
      <c r="C116" s="219">
        <v>920501450137</v>
      </c>
      <c r="D116" s="135" t="s">
        <v>538</v>
      </c>
      <c r="E116" s="281" t="s">
        <v>58</v>
      </c>
      <c r="F116" s="317">
        <v>45429</v>
      </c>
      <c r="G116" s="281" t="s">
        <v>244</v>
      </c>
      <c r="H116" s="317">
        <v>45434</v>
      </c>
      <c r="I116" s="317">
        <v>45461</v>
      </c>
      <c r="J116" s="281" t="s">
        <v>320</v>
      </c>
      <c r="K116" s="135" t="s">
        <v>246</v>
      </c>
      <c r="L116" s="150">
        <v>45434</v>
      </c>
      <c r="M116" s="71"/>
    </row>
    <row r="117" spans="1:25" ht="53.25" customHeight="1">
      <c r="A117" s="281">
        <v>111</v>
      </c>
      <c r="B117" s="135" t="s">
        <v>545</v>
      </c>
      <c r="C117" s="219">
        <v>980403300945</v>
      </c>
      <c r="D117" s="135" t="s">
        <v>546</v>
      </c>
      <c r="E117" s="281" t="s">
        <v>58</v>
      </c>
      <c r="F117" s="317">
        <v>45429</v>
      </c>
      <c r="G117" s="281" t="s">
        <v>53</v>
      </c>
      <c r="H117" s="317">
        <v>45434</v>
      </c>
      <c r="I117" s="317">
        <v>45444</v>
      </c>
      <c r="J117" s="281" t="s">
        <v>386</v>
      </c>
      <c r="K117" s="135" t="s">
        <v>241</v>
      </c>
      <c r="L117" s="150">
        <v>45434</v>
      </c>
      <c r="M117" s="71"/>
    </row>
    <row r="118" spans="1:25" s="52" customFormat="1" ht="45">
      <c r="A118" s="281">
        <v>112</v>
      </c>
      <c r="B118" s="135" t="s">
        <v>548</v>
      </c>
      <c r="C118" s="219" t="s">
        <v>549</v>
      </c>
      <c r="D118" s="135" t="s">
        <v>550</v>
      </c>
      <c r="E118" s="281" t="s">
        <v>75</v>
      </c>
      <c r="F118" s="317" t="s">
        <v>551</v>
      </c>
      <c r="G118" s="281" t="s">
        <v>404</v>
      </c>
      <c r="H118" s="317" t="s">
        <v>552</v>
      </c>
      <c r="I118" s="317" t="s">
        <v>553</v>
      </c>
      <c r="J118" s="281" t="s">
        <v>407</v>
      </c>
      <c r="K118" s="135" t="s">
        <v>408</v>
      </c>
      <c r="L118" s="150" t="s">
        <v>552</v>
      </c>
    </row>
    <row r="119" spans="1:25" s="52" customFormat="1" ht="45">
      <c r="A119" s="281">
        <v>113</v>
      </c>
      <c r="B119" s="135" t="s">
        <v>554</v>
      </c>
      <c r="C119" s="219" t="s">
        <v>555</v>
      </c>
      <c r="D119" s="135" t="s">
        <v>556</v>
      </c>
      <c r="E119" s="281" t="s">
        <v>75</v>
      </c>
      <c r="F119" s="317" t="s">
        <v>551</v>
      </c>
      <c r="G119" s="281" t="s">
        <v>404</v>
      </c>
      <c r="H119" s="317" t="s">
        <v>552</v>
      </c>
      <c r="I119" s="317" t="s">
        <v>553</v>
      </c>
      <c r="J119" s="281" t="s">
        <v>557</v>
      </c>
      <c r="K119" s="135" t="s">
        <v>408</v>
      </c>
      <c r="L119" s="150" t="s">
        <v>552</v>
      </c>
    </row>
    <row r="120" spans="1:25" s="42" customFormat="1" ht="77.25" customHeight="1">
      <c r="A120" s="281">
        <v>114</v>
      </c>
      <c r="B120" s="135" t="s">
        <v>564</v>
      </c>
      <c r="C120" s="219">
        <v>880712301378</v>
      </c>
      <c r="D120" s="135" t="s">
        <v>566</v>
      </c>
      <c r="E120" s="281" t="s">
        <v>75</v>
      </c>
      <c r="F120" s="317">
        <v>45425</v>
      </c>
      <c r="G120" s="281" t="s">
        <v>189</v>
      </c>
      <c r="H120" s="317">
        <v>45428</v>
      </c>
      <c r="I120" s="317">
        <v>45442</v>
      </c>
      <c r="J120" s="281" t="s">
        <v>313</v>
      </c>
      <c r="K120" s="135" t="s">
        <v>188</v>
      </c>
      <c r="L120" s="150" t="s">
        <v>1163</v>
      </c>
      <c r="M120" s="312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45" customFormat="1" ht="45">
      <c r="A121" s="281">
        <v>115</v>
      </c>
      <c r="B121" s="281" t="s">
        <v>567</v>
      </c>
      <c r="C121" s="318">
        <v>880203302656</v>
      </c>
      <c r="D121" s="281" t="s">
        <v>568</v>
      </c>
      <c r="E121" s="281" t="s">
        <v>75</v>
      </c>
      <c r="F121" s="317">
        <v>45434</v>
      </c>
      <c r="G121" s="281" t="s">
        <v>17</v>
      </c>
      <c r="H121" s="317">
        <v>45436</v>
      </c>
      <c r="I121" s="317">
        <v>45463</v>
      </c>
      <c r="J121" s="281" t="s">
        <v>18</v>
      </c>
      <c r="K121" s="281" t="s">
        <v>19</v>
      </c>
      <c r="L121" s="150" t="s">
        <v>552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s="45" customFormat="1" ht="45">
      <c r="A122" s="281">
        <v>116</v>
      </c>
      <c r="B122" s="279" t="s">
        <v>262</v>
      </c>
      <c r="C122" s="318" t="s">
        <v>263</v>
      </c>
      <c r="D122" s="281" t="s">
        <v>264</v>
      </c>
      <c r="E122" s="279" t="s">
        <v>75</v>
      </c>
      <c r="F122" s="362">
        <v>45429</v>
      </c>
      <c r="G122" s="279" t="s">
        <v>265</v>
      </c>
      <c r="H122" s="362">
        <v>45436</v>
      </c>
      <c r="I122" s="317">
        <v>45463</v>
      </c>
      <c r="J122" s="279" t="s">
        <v>536</v>
      </c>
      <c r="K122" s="279" t="s">
        <v>267</v>
      </c>
      <c r="L122" s="362">
        <v>45439</v>
      </c>
    </row>
    <row r="123" spans="1:25" s="45" customFormat="1" ht="45">
      <c r="A123" s="281">
        <v>117</v>
      </c>
      <c r="B123" s="344" t="s">
        <v>580</v>
      </c>
      <c r="C123" s="363" t="s">
        <v>573</v>
      </c>
      <c r="D123" s="344" t="s">
        <v>572</v>
      </c>
      <c r="E123" s="346" t="s">
        <v>229</v>
      </c>
      <c r="F123" s="347">
        <v>45434</v>
      </c>
      <c r="G123" s="346" t="s">
        <v>36</v>
      </c>
      <c r="H123" s="347">
        <v>45439</v>
      </c>
      <c r="I123" s="347">
        <v>45470</v>
      </c>
      <c r="J123" s="344" t="s">
        <v>230</v>
      </c>
      <c r="K123" s="325" t="s">
        <v>231</v>
      </c>
      <c r="L123" s="333">
        <v>45440</v>
      </c>
    </row>
    <row r="124" spans="1:25" s="46" customFormat="1" ht="75">
      <c r="A124" s="281">
        <v>118</v>
      </c>
      <c r="B124" s="264" t="s">
        <v>474</v>
      </c>
      <c r="C124" s="151">
        <v>850319402241</v>
      </c>
      <c r="D124" s="264" t="s">
        <v>570</v>
      </c>
      <c r="E124" s="266" t="s">
        <v>58</v>
      </c>
      <c r="F124" s="268">
        <v>45435</v>
      </c>
      <c r="G124" s="266" t="s">
        <v>53</v>
      </c>
      <c r="H124" s="268">
        <v>45440</v>
      </c>
      <c r="I124" s="268">
        <v>45449</v>
      </c>
      <c r="J124" s="266" t="s">
        <v>386</v>
      </c>
      <c r="K124" s="264" t="s">
        <v>241</v>
      </c>
      <c r="L124" s="150">
        <v>45441</v>
      </c>
      <c r="M124" s="7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s="46" customFormat="1" ht="45">
      <c r="A125" s="281">
        <v>119</v>
      </c>
      <c r="B125" s="264" t="s">
        <v>581</v>
      </c>
      <c r="C125" s="151">
        <v>610727400412</v>
      </c>
      <c r="D125" s="264" t="s">
        <v>582</v>
      </c>
      <c r="E125" s="266" t="s">
        <v>58</v>
      </c>
      <c r="F125" s="268">
        <v>45433</v>
      </c>
      <c r="G125" s="266" t="s">
        <v>53</v>
      </c>
      <c r="H125" s="268">
        <v>45440</v>
      </c>
      <c r="I125" s="268">
        <v>45449</v>
      </c>
      <c r="J125" s="266" t="s">
        <v>386</v>
      </c>
      <c r="K125" s="264" t="s">
        <v>241</v>
      </c>
      <c r="L125" s="150">
        <v>45441</v>
      </c>
      <c r="M125" s="7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s="45" customFormat="1" ht="75">
      <c r="A126" s="281">
        <v>120</v>
      </c>
      <c r="B126" s="135" t="s">
        <v>474</v>
      </c>
      <c r="C126" s="219">
        <v>850319402241</v>
      </c>
      <c r="D126" s="135" t="s">
        <v>570</v>
      </c>
      <c r="E126" s="281" t="s">
        <v>58</v>
      </c>
      <c r="F126" s="317">
        <v>45435</v>
      </c>
      <c r="G126" s="281" t="s">
        <v>53</v>
      </c>
      <c r="H126" s="317">
        <v>45440</v>
      </c>
      <c r="I126" s="317">
        <v>45449</v>
      </c>
      <c r="J126" s="281" t="s">
        <v>386</v>
      </c>
      <c r="K126" s="135" t="s">
        <v>241</v>
      </c>
      <c r="L126" s="150">
        <v>45441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45">
      <c r="A127" s="281">
        <v>121</v>
      </c>
      <c r="B127" s="135" t="s">
        <v>575</v>
      </c>
      <c r="C127" s="219">
        <v>710117450027</v>
      </c>
      <c r="D127" s="135" t="s">
        <v>576</v>
      </c>
      <c r="E127" s="281" t="s">
        <v>58</v>
      </c>
      <c r="F127" s="317">
        <v>45406</v>
      </c>
      <c r="G127" s="281" t="s">
        <v>53</v>
      </c>
      <c r="H127" s="317">
        <v>45442</v>
      </c>
      <c r="I127" s="317">
        <v>45453</v>
      </c>
      <c r="J127" s="281" t="s">
        <v>386</v>
      </c>
      <c r="K127" s="135" t="s">
        <v>241</v>
      </c>
      <c r="L127" s="150">
        <v>45443</v>
      </c>
      <c r="M127" s="71"/>
    </row>
    <row r="128" spans="1:25" s="45" customFormat="1" ht="60">
      <c r="A128" s="281">
        <v>122</v>
      </c>
      <c r="B128" s="135" t="s">
        <v>578</v>
      </c>
      <c r="C128" s="219">
        <v>861123302165</v>
      </c>
      <c r="D128" s="135" t="s">
        <v>579</v>
      </c>
      <c r="E128" s="281" t="s">
        <v>58</v>
      </c>
      <c r="F128" s="317">
        <v>45432</v>
      </c>
      <c r="G128" s="281" t="s">
        <v>189</v>
      </c>
      <c r="H128" s="317">
        <v>45440</v>
      </c>
      <c r="I128" s="317">
        <v>45453</v>
      </c>
      <c r="J128" s="281" t="s">
        <v>311</v>
      </c>
      <c r="K128" s="135" t="s">
        <v>188</v>
      </c>
      <c r="L128" s="150">
        <v>45442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48.75" customHeight="1">
      <c r="A129" s="281">
        <v>123</v>
      </c>
      <c r="B129" s="133" t="s">
        <v>584</v>
      </c>
      <c r="C129" s="270">
        <v>701124300717</v>
      </c>
      <c r="D129" s="133" t="s">
        <v>585</v>
      </c>
      <c r="E129" s="281" t="s">
        <v>58</v>
      </c>
      <c r="F129" s="164">
        <v>45441</v>
      </c>
      <c r="G129" s="133" t="s">
        <v>294</v>
      </c>
      <c r="H129" s="164">
        <v>45446</v>
      </c>
      <c r="I129" s="164">
        <v>45476</v>
      </c>
      <c r="J129" s="133" t="s">
        <v>298</v>
      </c>
      <c r="K129" s="167" t="s">
        <v>296</v>
      </c>
      <c r="L129" s="141">
        <v>45446</v>
      </c>
      <c r="M129" s="71"/>
    </row>
    <row r="130" spans="1:25" ht="45">
      <c r="A130" s="281">
        <v>124</v>
      </c>
      <c r="B130" s="182" t="s">
        <v>587</v>
      </c>
      <c r="C130" s="161" t="s">
        <v>588</v>
      </c>
      <c r="D130" s="159" t="s">
        <v>589</v>
      </c>
      <c r="E130" s="281" t="s">
        <v>58</v>
      </c>
      <c r="F130" s="141">
        <v>45442</v>
      </c>
      <c r="G130" s="141" t="s">
        <v>42</v>
      </c>
      <c r="H130" s="141">
        <v>45449</v>
      </c>
      <c r="I130" s="141">
        <v>45479</v>
      </c>
      <c r="J130" s="159" t="s">
        <v>590</v>
      </c>
      <c r="K130" s="159" t="s">
        <v>591</v>
      </c>
      <c r="L130" s="141">
        <v>45449</v>
      </c>
      <c r="M130" s="7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s="46" customFormat="1" ht="45">
      <c r="A131" s="281">
        <v>125</v>
      </c>
      <c r="B131" s="270" t="s">
        <v>594</v>
      </c>
      <c r="C131" s="270">
        <v>751105302888</v>
      </c>
      <c r="D131" s="250" t="s">
        <v>596</v>
      </c>
      <c r="E131" s="266" t="s">
        <v>58</v>
      </c>
      <c r="F131" s="242">
        <v>45446</v>
      </c>
      <c r="G131" s="266" t="s">
        <v>88</v>
      </c>
      <c r="H131" s="242">
        <v>45449</v>
      </c>
      <c r="I131" s="242">
        <v>45476</v>
      </c>
      <c r="J131" s="266" t="s">
        <v>93</v>
      </c>
      <c r="K131" s="282" t="s">
        <v>251</v>
      </c>
      <c r="L131" s="242">
        <v>45449</v>
      </c>
      <c r="M131" s="7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s="46" customFormat="1" ht="45">
      <c r="A132" s="281">
        <v>126</v>
      </c>
      <c r="B132" s="270" t="s">
        <v>80</v>
      </c>
      <c r="C132" s="270">
        <v>680912301393</v>
      </c>
      <c r="D132" s="242" t="s">
        <v>81</v>
      </c>
      <c r="E132" s="268" t="s">
        <v>58</v>
      </c>
      <c r="F132" s="268">
        <v>45441</v>
      </c>
      <c r="G132" s="266" t="s">
        <v>82</v>
      </c>
      <c r="H132" s="268">
        <v>45449</v>
      </c>
      <c r="I132" s="268">
        <v>45477</v>
      </c>
      <c r="J132" s="268" t="s">
        <v>83</v>
      </c>
      <c r="K132" s="268" t="s">
        <v>197</v>
      </c>
      <c r="L132" s="274">
        <v>45450</v>
      </c>
      <c r="M132" s="7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s="46" customFormat="1" ht="45">
      <c r="A133" s="281">
        <v>127</v>
      </c>
      <c r="B133" s="264" t="s">
        <v>597</v>
      </c>
      <c r="C133" s="151">
        <v>780120300846</v>
      </c>
      <c r="D133" s="264" t="s">
        <v>598</v>
      </c>
      <c r="E133" s="266" t="s">
        <v>58</v>
      </c>
      <c r="F133" s="268">
        <v>45439</v>
      </c>
      <c r="G133" s="266" t="s">
        <v>189</v>
      </c>
      <c r="H133" s="268">
        <v>45447</v>
      </c>
      <c r="I133" s="268">
        <v>45460</v>
      </c>
      <c r="J133" s="266" t="s">
        <v>599</v>
      </c>
      <c r="K133" s="264" t="s">
        <v>600</v>
      </c>
      <c r="L133" s="274">
        <v>45454</v>
      </c>
      <c r="M133" s="7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s="46" customFormat="1" ht="45">
      <c r="A134" s="281">
        <v>128</v>
      </c>
      <c r="B134" s="264" t="s">
        <v>601</v>
      </c>
      <c r="C134" s="151">
        <v>911016302373</v>
      </c>
      <c r="D134" s="264" t="s">
        <v>602</v>
      </c>
      <c r="E134" s="266" t="s">
        <v>603</v>
      </c>
      <c r="F134" s="268">
        <v>45455</v>
      </c>
      <c r="G134" s="266" t="s">
        <v>604</v>
      </c>
      <c r="H134" s="268">
        <v>45456</v>
      </c>
      <c r="I134" s="268">
        <v>45488</v>
      </c>
      <c r="J134" s="266" t="s">
        <v>605</v>
      </c>
      <c r="K134" s="264" t="s">
        <v>606</v>
      </c>
      <c r="L134" s="274">
        <v>45460</v>
      </c>
    </row>
    <row r="135" spans="1:25" s="46" customFormat="1" ht="45">
      <c r="A135" s="281">
        <v>129</v>
      </c>
      <c r="B135" s="268" t="s">
        <v>612</v>
      </c>
      <c r="C135" s="270">
        <v>571107301713</v>
      </c>
      <c r="D135" s="266" t="s">
        <v>610</v>
      </c>
      <c r="E135" s="266" t="s">
        <v>58</v>
      </c>
      <c r="F135" s="242">
        <v>45453</v>
      </c>
      <c r="G135" s="266" t="s">
        <v>17</v>
      </c>
      <c r="H135" s="268">
        <v>45462</v>
      </c>
      <c r="I135" s="268">
        <v>45490</v>
      </c>
      <c r="J135" s="266" t="s">
        <v>18</v>
      </c>
      <c r="K135" s="266" t="s">
        <v>19</v>
      </c>
      <c r="L135" s="274">
        <v>45462</v>
      </c>
      <c r="M135" s="7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s="48" customFormat="1" ht="45">
      <c r="A136" s="281">
        <v>130</v>
      </c>
      <c r="B136" s="149" t="s">
        <v>645</v>
      </c>
      <c r="C136" s="149">
        <v>690801300402</v>
      </c>
      <c r="D136" s="163" t="s">
        <v>650</v>
      </c>
      <c r="E136" s="133" t="s">
        <v>195</v>
      </c>
      <c r="F136" s="164">
        <v>45456</v>
      </c>
      <c r="G136" s="133" t="s">
        <v>647</v>
      </c>
      <c r="H136" s="164">
        <v>45462</v>
      </c>
      <c r="I136" s="164">
        <v>45491</v>
      </c>
      <c r="J136" s="165" t="s">
        <v>651</v>
      </c>
      <c r="K136" s="133" t="s">
        <v>649</v>
      </c>
      <c r="L136" s="164">
        <v>45463</v>
      </c>
    </row>
    <row r="137" spans="1:25" s="53" customFormat="1" ht="45">
      <c r="A137" s="281">
        <v>131</v>
      </c>
      <c r="B137" s="264" t="s">
        <v>613</v>
      </c>
      <c r="C137" s="151">
        <v>880422303378</v>
      </c>
      <c r="D137" s="264" t="s">
        <v>614</v>
      </c>
      <c r="E137" s="266" t="s">
        <v>58</v>
      </c>
      <c r="F137" s="268">
        <v>45461</v>
      </c>
      <c r="G137" s="266" t="s">
        <v>244</v>
      </c>
      <c r="H137" s="268">
        <v>45461</v>
      </c>
      <c r="I137" s="268">
        <v>45489</v>
      </c>
      <c r="J137" s="266" t="s">
        <v>320</v>
      </c>
      <c r="K137" s="264" t="s">
        <v>246</v>
      </c>
      <c r="L137" s="268">
        <v>45467</v>
      </c>
      <c r="M137" s="314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48" customFormat="1" ht="58.5" customHeight="1">
      <c r="A138" s="281">
        <v>132</v>
      </c>
      <c r="B138" s="133" t="s">
        <v>616</v>
      </c>
      <c r="C138" s="168" t="s">
        <v>617</v>
      </c>
      <c r="D138" s="133" t="s">
        <v>618</v>
      </c>
      <c r="E138" s="133" t="s">
        <v>195</v>
      </c>
      <c r="F138" s="164">
        <v>45462</v>
      </c>
      <c r="G138" s="133" t="s">
        <v>97</v>
      </c>
      <c r="H138" s="164">
        <v>45467</v>
      </c>
      <c r="I138" s="164">
        <v>45497</v>
      </c>
      <c r="J138" s="133" t="s">
        <v>98</v>
      </c>
      <c r="K138" s="167" t="s">
        <v>99</v>
      </c>
      <c r="L138" s="141">
        <v>45467</v>
      </c>
    </row>
    <row r="139" spans="1:25" ht="51" customHeight="1">
      <c r="A139" s="281">
        <v>133</v>
      </c>
      <c r="B139" s="182" t="s">
        <v>620</v>
      </c>
      <c r="C139" s="161" t="s">
        <v>621</v>
      </c>
      <c r="D139" s="159" t="s">
        <v>622</v>
      </c>
      <c r="E139" s="159" t="s">
        <v>75</v>
      </c>
      <c r="F139" s="141">
        <v>45455</v>
      </c>
      <c r="G139" s="141" t="s">
        <v>42</v>
      </c>
      <c r="H139" s="141">
        <v>45468</v>
      </c>
      <c r="I139" s="141">
        <v>45496</v>
      </c>
      <c r="J139" s="159" t="s">
        <v>590</v>
      </c>
      <c r="K139" s="159" t="s">
        <v>591</v>
      </c>
      <c r="L139" s="141">
        <v>45467</v>
      </c>
      <c r="M139" s="71"/>
    </row>
    <row r="140" spans="1:25" s="47" customFormat="1" ht="81.75" customHeight="1">
      <c r="A140" s="281">
        <v>134</v>
      </c>
      <c r="B140" s="264" t="s">
        <v>652</v>
      </c>
      <c r="C140" s="364">
        <v>770922350206</v>
      </c>
      <c r="D140" s="264" t="s">
        <v>653</v>
      </c>
      <c r="E140" s="266" t="s">
        <v>480</v>
      </c>
      <c r="F140" s="268">
        <v>45453</v>
      </c>
      <c r="G140" s="266" t="s">
        <v>476</v>
      </c>
      <c r="H140" s="268">
        <v>45469</v>
      </c>
      <c r="I140" s="268">
        <v>45499</v>
      </c>
      <c r="J140" s="266" t="s">
        <v>481</v>
      </c>
      <c r="K140" s="264" t="s">
        <v>478</v>
      </c>
      <c r="L140" s="274">
        <v>45470</v>
      </c>
    </row>
    <row r="141" spans="1:25" ht="53.25" customHeight="1">
      <c r="A141" s="281">
        <v>135</v>
      </c>
      <c r="B141" s="135" t="s">
        <v>625</v>
      </c>
      <c r="C141" s="316">
        <v>880511401679</v>
      </c>
      <c r="D141" s="135" t="s">
        <v>626</v>
      </c>
      <c r="E141" s="281" t="s">
        <v>129</v>
      </c>
      <c r="F141" s="317">
        <v>45468</v>
      </c>
      <c r="G141" s="281" t="s">
        <v>627</v>
      </c>
      <c r="H141" s="317">
        <v>45470</v>
      </c>
      <c r="I141" s="317">
        <v>45500</v>
      </c>
      <c r="J141" s="281" t="s">
        <v>628</v>
      </c>
      <c r="K141" s="135" t="s">
        <v>629</v>
      </c>
      <c r="L141" s="317">
        <v>45470</v>
      </c>
      <c r="M141" s="71"/>
    </row>
    <row r="142" spans="1:25" ht="48.75" customHeight="1">
      <c r="A142" s="281">
        <v>136</v>
      </c>
      <c r="B142" s="365" t="s">
        <v>635</v>
      </c>
      <c r="C142" s="366">
        <v>820601450714</v>
      </c>
      <c r="D142" s="365" t="s">
        <v>636</v>
      </c>
      <c r="E142" s="367" t="s">
        <v>58</v>
      </c>
      <c r="F142" s="368">
        <v>45468</v>
      </c>
      <c r="G142" s="367" t="s">
        <v>244</v>
      </c>
      <c r="H142" s="368">
        <v>45471</v>
      </c>
      <c r="I142" s="368">
        <v>45495</v>
      </c>
      <c r="J142" s="367" t="s">
        <v>320</v>
      </c>
      <c r="K142" s="365" t="s">
        <v>246</v>
      </c>
      <c r="L142" s="368">
        <v>45471</v>
      </c>
      <c r="M142" s="71"/>
    </row>
    <row r="143" spans="1:25" ht="57.75" customHeight="1">
      <c r="A143" s="281">
        <v>137</v>
      </c>
      <c r="B143" s="159" t="s">
        <v>638</v>
      </c>
      <c r="C143" s="161" t="s">
        <v>639</v>
      </c>
      <c r="D143" s="133" t="s">
        <v>640</v>
      </c>
      <c r="E143" s="266" t="s">
        <v>229</v>
      </c>
      <c r="F143" s="164">
        <v>45468</v>
      </c>
      <c r="G143" s="266" t="s">
        <v>36</v>
      </c>
      <c r="H143" s="164">
        <v>45471</v>
      </c>
      <c r="I143" s="164">
        <v>45501</v>
      </c>
      <c r="J143" s="133" t="s">
        <v>230</v>
      </c>
      <c r="K143" s="167" t="s">
        <v>231</v>
      </c>
      <c r="L143" s="368">
        <v>45471</v>
      </c>
      <c r="M143" s="71"/>
    </row>
    <row r="144" spans="1:25" ht="60.75" customHeight="1">
      <c r="A144" s="281">
        <v>138</v>
      </c>
      <c r="B144" s="270" t="s">
        <v>642</v>
      </c>
      <c r="C144" s="270">
        <v>880909451123</v>
      </c>
      <c r="D144" s="250" t="s">
        <v>643</v>
      </c>
      <c r="E144" s="266" t="s">
        <v>58</v>
      </c>
      <c r="F144" s="242">
        <v>45462</v>
      </c>
      <c r="G144" s="266" t="s">
        <v>88</v>
      </c>
      <c r="H144" s="242">
        <v>45471</v>
      </c>
      <c r="I144" s="242">
        <v>45502</v>
      </c>
      <c r="J144" s="266" t="s">
        <v>93</v>
      </c>
      <c r="K144" s="282" t="s">
        <v>251</v>
      </c>
      <c r="L144" s="242">
        <v>45471</v>
      </c>
      <c r="M144" s="71"/>
    </row>
    <row r="145" spans="1:295" s="46" customFormat="1" ht="45">
      <c r="A145" s="281">
        <v>139</v>
      </c>
      <c r="B145" s="264" t="s">
        <v>655</v>
      </c>
      <c r="C145" s="151">
        <v>790126401528</v>
      </c>
      <c r="D145" s="264" t="s">
        <v>656</v>
      </c>
      <c r="E145" s="266" t="s">
        <v>58</v>
      </c>
      <c r="F145" s="268">
        <v>45467</v>
      </c>
      <c r="G145" s="266" t="s">
        <v>53</v>
      </c>
      <c r="H145" s="268">
        <v>45471</v>
      </c>
      <c r="I145" s="268">
        <v>45483</v>
      </c>
      <c r="J145" s="266" t="s">
        <v>386</v>
      </c>
      <c r="K145" s="264" t="s">
        <v>241</v>
      </c>
      <c r="L145" s="242">
        <v>45471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</row>
    <row r="146" spans="1:295" s="54" customFormat="1" ht="45">
      <c r="A146" s="281">
        <v>140</v>
      </c>
      <c r="B146" s="264" t="s">
        <v>635</v>
      </c>
      <c r="C146" s="151">
        <v>820601450714</v>
      </c>
      <c r="D146" s="264" t="s">
        <v>636</v>
      </c>
      <c r="E146" s="266" t="s">
        <v>58</v>
      </c>
      <c r="F146" s="268">
        <v>45468</v>
      </c>
      <c r="G146" s="266" t="s">
        <v>244</v>
      </c>
      <c r="H146" s="268">
        <v>45471</v>
      </c>
      <c r="I146" s="268">
        <v>45495</v>
      </c>
      <c r="J146" s="266" t="s">
        <v>320</v>
      </c>
      <c r="K146" s="264" t="s">
        <v>246</v>
      </c>
      <c r="L146" s="268">
        <v>45471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76"/>
    </row>
    <row r="147" spans="1:295" s="46" customFormat="1" ht="60">
      <c r="A147" s="281">
        <v>141</v>
      </c>
      <c r="B147" s="270" t="s">
        <v>512</v>
      </c>
      <c r="C147" s="270">
        <v>831219401734</v>
      </c>
      <c r="D147" s="266" t="s">
        <v>658</v>
      </c>
      <c r="E147" s="266" t="s">
        <v>165</v>
      </c>
      <c r="F147" s="268">
        <v>45467</v>
      </c>
      <c r="G147" s="266" t="s">
        <v>166</v>
      </c>
      <c r="H147" s="268">
        <v>45471</v>
      </c>
      <c r="I147" s="268">
        <v>45495</v>
      </c>
      <c r="J147" s="266" t="s">
        <v>659</v>
      </c>
      <c r="K147" s="266" t="s">
        <v>660</v>
      </c>
      <c r="L147" s="268">
        <v>45471</v>
      </c>
      <c r="M147" s="7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</row>
    <row r="148" spans="1:295" ht="55.5" customHeight="1">
      <c r="A148" s="281">
        <v>142</v>
      </c>
      <c r="B148" s="268" t="s">
        <v>663</v>
      </c>
      <c r="C148" s="266">
        <v>860217302420</v>
      </c>
      <c r="D148" s="266" t="s">
        <v>664</v>
      </c>
      <c r="E148" s="268" t="s">
        <v>58</v>
      </c>
      <c r="F148" s="242">
        <v>45448</v>
      </c>
      <c r="G148" s="266" t="s">
        <v>17</v>
      </c>
      <c r="H148" s="268">
        <v>45475</v>
      </c>
      <c r="I148" s="268">
        <v>45503</v>
      </c>
      <c r="J148" s="268" t="s">
        <v>18</v>
      </c>
      <c r="K148" s="268" t="s">
        <v>371</v>
      </c>
      <c r="L148" s="274">
        <v>45475</v>
      </c>
      <c r="M148" s="71"/>
    </row>
    <row r="149" spans="1:295" ht="48" customHeight="1">
      <c r="A149" s="281">
        <v>143</v>
      </c>
      <c r="B149" s="369" t="s">
        <v>666</v>
      </c>
      <c r="C149" s="369" t="s">
        <v>667</v>
      </c>
      <c r="D149" s="266" t="s">
        <v>668</v>
      </c>
      <c r="E149" s="369" t="s">
        <v>75</v>
      </c>
      <c r="F149" s="349" t="s">
        <v>669</v>
      </c>
      <c r="G149" s="369" t="s">
        <v>404</v>
      </c>
      <c r="H149" s="349" t="s">
        <v>670</v>
      </c>
      <c r="I149" s="349" t="s">
        <v>671</v>
      </c>
      <c r="J149" s="369" t="s">
        <v>407</v>
      </c>
      <c r="K149" s="369" t="s">
        <v>408</v>
      </c>
      <c r="L149" s="349" t="s">
        <v>670</v>
      </c>
      <c r="M149" s="71"/>
    </row>
    <row r="150" spans="1:295" ht="49.5" customHeight="1">
      <c r="A150" s="281">
        <v>144</v>
      </c>
      <c r="B150" s="270" t="s">
        <v>674</v>
      </c>
      <c r="C150" s="270">
        <v>771228302167</v>
      </c>
      <c r="D150" s="250" t="s">
        <v>675</v>
      </c>
      <c r="E150" s="266" t="s">
        <v>58</v>
      </c>
      <c r="F150" s="242">
        <v>45470</v>
      </c>
      <c r="G150" s="266" t="s">
        <v>88</v>
      </c>
      <c r="H150" s="242">
        <v>45475</v>
      </c>
      <c r="I150" s="242">
        <v>45504</v>
      </c>
      <c r="J150" s="266" t="s">
        <v>93</v>
      </c>
      <c r="K150" s="282" t="s">
        <v>251</v>
      </c>
      <c r="L150" s="242">
        <v>45475</v>
      </c>
      <c r="M150" s="71"/>
    </row>
    <row r="151" spans="1:295" ht="67.5" customHeight="1">
      <c r="A151" s="281">
        <v>145</v>
      </c>
      <c r="B151" s="270" t="s">
        <v>677</v>
      </c>
      <c r="C151" s="270">
        <v>790812303339</v>
      </c>
      <c r="D151" s="266" t="s">
        <v>678</v>
      </c>
      <c r="E151" s="266" t="s">
        <v>129</v>
      </c>
      <c r="F151" s="268">
        <v>45469</v>
      </c>
      <c r="G151" s="266" t="s">
        <v>125</v>
      </c>
      <c r="H151" s="268">
        <v>45476</v>
      </c>
      <c r="I151" s="268">
        <v>45504</v>
      </c>
      <c r="J151" s="266" t="s">
        <v>130</v>
      </c>
      <c r="K151" s="266" t="s">
        <v>127</v>
      </c>
      <c r="L151" s="242">
        <v>45476</v>
      </c>
      <c r="M151" s="71"/>
    </row>
    <row r="152" spans="1:295" ht="60.75" customHeight="1">
      <c r="A152" s="281">
        <v>146</v>
      </c>
      <c r="B152" s="370" t="s">
        <v>680</v>
      </c>
      <c r="C152" s="371">
        <v>910713350042</v>
      </c>
      <c r="D152" s="372" t="s">
        <v>681</v>
      </c>
      <c r="E152" s="372" t="s">
        <v>340</v>
      </c>
      <c r="F152" s="373">
        <v>45468</v>
      </c>
      <c r="G152" s="374" t="s">
        <v>341</v>
      </c>
      <c r="H152" s="373">
        <v>45477</v>
      </c>
      <c r="I152" s="373">
        <v>45505</v>
      </c>
      <c r="J152" s="375" t="s">
        <v>342</v>
      </c>
      <c r="K152" s="157" t="s">
        <v>343</v>
      </c>
      <c r="L152" s="373">
        <v>45477</v>
      </c>
      <c r="M152" s="71"/>
    </row>
    <row r="153" spans="1:295" s="46" customFormat="1" ht="93" customHeight="1">
      <c r="A153" s="281">
        <v>147</v>
      </c>
      <c r="B153" s="264" t="s">
        <v>682</v>
      </c>
      <c r="C153" s="151">
        <v>751127301876</v>
      </c>
      <c r="D153" s="264" t="s">
        <v>683</v>
      </c>
      <c r="E153" s="266" t="s">
        <v>58</v>
      </c>
      <c r="F153" s="268">
        <v>45468</v>
      </c>
      <c r="G153" s="266" t="s">
        <v>53</v>
      </c>
      <c r="H153" s="268">
        <v>45477</v>
      </c>
      <c r="I153" s="268">
        <v>45489</v>
      </c>
      <c r="J153" s="266" t="s">
        <v>386</v>
      </c>
      <c r="K153" s="264" t="s">
        <v>241</v>
      </c>
      <c r="L153" s="373">
        <v>45477</v>
      </c>
      <c r="M153" s="7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95" ht="63" customHeight="1">
      <c r="A154" s="281">
        <v>148</v>
      </c>
      <c r="B154" s="376" t="s">
        <v>680</v>
      </c>
      <c r="C154" s="152">
        <v>910713350042</v>
      </c>
      <c r="D154" s="153" t="s">
        <v>681</v>
      </c>
      <c r="E154" s="153" t="s">
        <v>340</v>
      </c>
      <c r="F154" s="154">
        <v>45468</v>
      </c>
      <c r="G154" s="155" t="s">
        <v>341</v>
      </c>
      <c r="H154" s="154">
        <v>45477</v>
      </c>
      <c r="I154" s="154">
        <v>45505</v>
      </c>
      <c r="J154" s="156" t="s">
        <v>342</v>
      </c>
      <c r="K154" s="157" t="s">
        <v>343</v>
      </c>
      <c r="L154" s="154">
        <v>45477</v>
      </c>
      <c r="M154" s="71"/>
    </row>
    <row r="155" spans="1:295" ht="65.25" customHeight="1">
      <c r="A155" s="281">
        <v>149</v>
      </c>
      <c r="B155" s="270" t="s">
        <v>688</v>
      </c>
      <c r="C155" s="270">
        <v>870406401051</v>
      </c>
      <c r="D155" s="266" t="s">
        <v>689</v>
      </c>
      <c r="E155" s="266" t="s">
        <v>129</v>
      </c>
      <c r="F155" s="268">
        <v>45471</v>
      </c>
      <c r="G155" s="266" t="s">
        <v>125</v>
      </c>
      <c r="H155" s="268">
        <v>45478</v>
      </c>
      <c r="I155" s="268">
        <v>45509</v>
      </c>
      <c r="J155" s="266" t="s">
        <v>130</v>
      </c>
      <c r="K155" s="266" t="s">
        <v>127</v>
      </c>
      <c r="L155" s="274">
        <v>45478</v>
      </c>
      <c r="M155" s="71"/>
    </row>
    <row r="156" spans="1:295" s="55" customFormat="1" ht="93" customHeight="1">
      <c r="A156" s="281">
        <v>150</v>
      </c>
      <c r="B156" s="264" t="s">
        <v>691</v>
      </c>
      <c r="C156" s="151">
        <v>910430351072</v>
      </c>
      <c r="D156" s="264" t="s">
        <v>693</v>
      </c>
      <c r="E156" s="266" t="s">
        <v>58</v>
      </c>
      <c r="F156" s="268">
        <v>45474</v>
      </c>
      <c r="G156" s="266" t="s">
        <v>244</v>
      </c>
      <c r="H156" s="268">
        <v>45484</v>
      </c>
      <c r="I156" s="268">
        <v>45502</v>
      </c>
      <c r="J156" s="266" t="s">
        <v>320</v>
      </c>
      <c r="K156" s="264" t="s">
        <v>246</v>
      </c>
      <c r="L156" s="268">
        <v>45484</v>
      </c>
      <c r="M156" s="314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95" s="55" customFormat="1" ht="93" customHeight="1">
      <c r="A157" s="281">
        <v>151</v>
      </c>
      <c r="B157" s="264" t="s">
        <v>694</v>
      </c>
      <c r="C157" s="151">
        <v>460510400638</v>
      </c>
      <c r="D157" s="264" t="s">
        <v>696</v>
      </c>
      <c r="E157" s="266" t="s">
        <v>58</v>
      </c>
      <c r="F157" s="268">
        <v>45474</v>
      </c>
      <c r="G157" s="266" t="s">
        <v>244</v>
      </c>
      <c r="H157" s="268">
        <v>45484</v>
      </c>
      <c r="I157" s="268">
        <v>45502</v>
      </c>
      <c r="J157" s="266" t="s">
        <v>320</v>
      </c>
      <c r="K157" s="264" t="s">
        <v>246</v>
      </c>
      <c r="L157" s="268">
        <v>45484</v>
      </c>
      <c r="M157" s="314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95" s="46" customFormat="1" ht="93" customHeight="1">
      <c r="A158" s="281">
        <v>152</v>
      </c>
      <c r="B158" s="264" t="s">
        <v>698</v>
      </c>
      <c r="C158" s="151">
        <v>840920351447</v>
      </c>
      <c r="D158" s="264" t="s">
        <v>700</v>
      </c>
      <c r="E158" s="266" t="s">
        <v>58</v>
      </c>
      <c r="F158" s="268">
        <v>45482</v>
      </c>
      <c r="G158" s="266" t="s">
        <v>53</v>
      </c>
      <c r="H158" s="268">
        <v>45485</v>
      </c>
      <c r="I158" s="268">
        <v>45495</v>
      </c>
      <c r="J158" s="266" t="s">
        <v>386</v>
      </c>
      <c r="K158" s="264" t="s">
        <v>241</v>
      </c>
      <c r="L158" s="274">
        <v>45485</v>
      </c>
      <c r="M158" s="7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95" ht="53.25" customHeight="1">
      <c r="A159" s="281">
        <v>153</v>
      </c>
      <c r="B159" s="264" t="s">
        <v>701</v>
      </c>
      <c r="C159" s="151">
        <v>890808302353</v>
      </c>
      <c r="D159" s="264" t="s">
        <v>702</v>
      </c>
      <c r="E159" s="266" t="s">
        <v>75</v>
      </c>
      <c r="F159" s="268">
        <v>45483</v>
      </c>
      <c r="G159" s="266" t="s">
        <v>476</v>
      </c>
      <c r="H159" s="268">
        <v>45488</v>
      </c>
      <c r="I159" s="268">
        <v>45517</v>
      </c>
      <c r="J159" s="266" t="s">
        <v>481</v>
      </c>
      <c r="K159" s="264" t="s">
        <v>478</v>
      </c>
      <c r="L159" s="274">
        <v>45488</v>
      </c>
      <c r="M159" s="71"/>
    </row>
    <row r="160" spans="1:295" ht="47.25" customHeight="1">
      <c r="A160" s="281">
        <v>154</v>
      </c>
      <c r="B160" s="264" t="s">
        <v>704</v>
      </c>
      <c r="C160" s="273">
        <v>640106350540</v>
      </c>
      <c r="D160" s="264" t="s">
        <v>705</v>
      </c>
      <c r="E160" s="266" t="s">
        <v>706</v>
      </c>
      <c r="F160" s="268">
        <v>45489</v>
      </c>
      <c r="G160" s="266" t="s">
        <v>151</v>
      </c>
      <c r="H160" s="268">
        <v>45491</v>
      </c>
      <c r="I160" s="268">
        <v>45523</v>
      </c>
      <c r="J160" s="266" t="s">
        <v>304</v>
      </c>
      <c r="K160" s="264" t="s">
        <v>707</v>
      </c>
      <c r="L160" s="274">
        <v>45492</v>
      </c>
      <c r="M160" s="71"/>
    </row>
    <row r="161" spans="1:3071 3073:6143 6145:9215 9217:12287 12289:15359 15361:16383" s="46" customFormat="1" ht="93" customHeight="1">
      <c r="A161" s="281">
        <v>155</v>
      </c>
      <c r="B161" s="264" t="s">
        <v>713</v>
      </c>
      <c r="C161" s="273">
        <v>870915302942</v>
      </c>
      <c r="D161" s="264" t="s">
        <v>714</v>
      </c>
      <c r="E161" s="266" t="s">
        <v>58</v>
      </c>
      <c r="F161" s="268">
        <v>45485</v>
      </c>
      <c r="G161" s="266" t="s">
        <v>189</v>
      </c>
      <c r="H161" s="268">
        <v>45491</v>
      </c>
      <c r="I161" s="268">
        <v>45522</v>
      </c>
      <c r="J161" s="266" t="s">
        <v>599</v>
      </c>
      <c r="K161" s="264" t="s">
        <v>600</v>
      </c>
      <c r="L161" s="274">
        <v>45492</v>
      </c>
      <c r="M161" s="7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071 3073:6143 6145:9215 9217:12287 12289:15359 15361:16383" ht="60" customHeight="1">
      <c r="A162" s="281">
        <v>156</v>
      </c>
      <c r="B162" s="320" t="s">
        <v>710</v>
      </c>
      <c r="C162" s="158" t="s">
        <v>711</v>
      </c>
      <c r="D162" s="159" t="s">
        <v>712</v>
      </c>
      <c r="E162" s="279" t="s">
        <v>75</v>
      </c>
      <c r="F162" s="322">
        <v>45484</v>
      </c>
      <c r="G162" s="279" t="s">
        <v>265</v>
      </c>
      <c r="H162" s="322">
        <f ca="1">TODAY()</f>
        <v>45749</v>
      </c>
      <c r="I162" s="322">
        <f ca="1">H162+10</f>
        <v>45759</v>
      </c>
      <c r="J162" s="159" t="s">
        <v>266</v>
      </c>
      <c r="K162" s="159" t="s">
        <v>267</v>
      </c>
      <c r="L162" s="322">
        <v>45495</v>
      </c>
      <c r="M162" s="71"/>
    </row>
    <row r="163" spans="1:3071 3073:6143 6145:9215 9217:12287 12289:15359 15361:16383" s="46" customFormat="1" ht="93" customHeight="1">
      <c r="A163" s="281">
        <v>157</v>
      </c>
      <c r="B163" s="264" t="s">
        <v>726</v>
      </c>
      <c r="C163" s="273">
        <v>900325400130</v>
      </c>
      <c r="D163" s="264" t="s">
        <v>727</v>
      </c>
      <c r="E163" s="266" t="s">
        <v>58</v>
      </c>
      <c r="F163" s="268">
        <v>45492</v>
      </c>
      <c r="G163" s="266" t="s">
        <v>189</v>
      </c>
      <c r="H163" s="268">
        <v>45495</v>
      </c>
      <c r="I163" s="268">
        <v>45526</v>
      </c>
      <c r="J163" s="266" t="s">
        <v>599</v>
      </c>
      <c r="K163" s="264" t="s">
        <v>600</v>
      </c>
      <c r="L163" s="274">
        <v>45497</v>
      </c>
      <c r="M163" s="7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071 3073:6143 6145:9215 9217:12287 12289:15359 15361:16383" s="46" customFormat="1" ht="45">
      <c r="A164" s="281">
        <v>158</v>
      </c>
      <c r="B164" s="266" t="s">
        <v>40</v>
      </c>
      <c r="C164" s="377">
        <v>891121350992</v>
      </c>
      <c r="D164" s="266" t="s">
        <v>721</v>
      </c>
      <c r="E164" s="266" t="s">
        <v>75</v>
      </c>
      <c r="F164" s="268">
        <v>45492</v>
      </c>
      <c r="G164" s="266" t="s">
        <v>722</v>
      </c>
      <c r="H164" s="268">
        <v>45498</v>
      </c>
      <c r="I164" s="268">
        <v>45525</v>
      </c>
      <c r="J164" s="266" t="s">
        <v>18</v>
      </c>
      <c r="K164" s="266" t="s">
        <v>723</v>
      </c>
      <c r="L164" s="274">
        <v>45498</v>
      </c>
      <c r="M164" s="7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071 3073:6143 6145:9215 9217:12287 12289:15359 15361:16383" s="46" customFormat="1" ht="93" customHeight="1">
      <c r="A165" s="281">
        <v>159</v>
      </c>
      <c r="B165" s="264" t="s">
        <v>718</v>
      </c>
      <c r="C165" s="273">
        <v>830805450031</v>
      </c>
      <c r="D165" s="264" t="s">
        <v>720</v>
      </c>
      <c r="E165" s="266" t="s">
        <v>58</v>
      </c>
      <c r="F165" s="268">
        <v>45495</v>
      </c>
      <c r="G165" s="266" t="s">
        <v>53</v>
      </c>
      <c r="H165" s="268">
        <v>45498</v>
      </c>
      <c r="I165" s="268">
        <v>45514</v>
      </c>
      <c r="J165" s="266" t="s">
        <v>386</v>
      </c>
      <c r="K165" s="264" t="s">
        <v>241</v>
      </c>
      <c r="L165" s="274">
        <v>45498</v>
      </c>
      <c r="M165" s="7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071 3073:6143 6145:9215 9217:12287 12289:15359 15361:16383" s="46" customFormat="1" ht="93" customHeight="1">
      <c r="A166" s="281">
        <v>160</v>
      </c>
      <c r="B166" s="264" t="s">
        <v>756</v>
      </c>
      <c r="C166" s="273">
        <v>570402300082</v>
      </c>
      <c r="D166" s="264" t="s">
        <v>757</v>
      </c>
      <c r="E166" s="266" t="s">
        <v>58</v>
      </c>
      <c r="F166" s="268">
        <v>45499</v>
      </c>
      <c r="G166" s="133" t="s">
        <v>294</v>
      </c>
      <c r="H166" s="274" t="s">
        <v>758</v>
      </c>
      <c r="I166" s="164">
        <v>45519</v>
      </c>
      <c r="J166" s="133" t="s">
        <v>298</v>
      </c>
      <c r="K166" s="167" t="s">
        <v>296</v>
      </c>
      <c r="L166" s="274" t="s">
        <v>758</v>
      </c>
      <c r="M166" s="7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071 3073:6143 6145:9215 9217:12287 12289:15359 15361:16383" s="46" customFormat="1" ht="81" customHeight="1">
      <c r="A167" s="281">
        <v>161</v>
      </c>
      <c r="B167" s="264" t="s">
        <v>763</v>
      </c>
      <c r="C167" s="273">
        <v>860915300499</v>
      </c>
      <c r="D167" s="264" t="s">
        <v>764</v>
      </c>
      <c r="E167" s="266" t="s">
        <v>58</v>
      </c>
      <c r="F167" s="268">
        <v>45495</v>
      </c>
      <c r="G167" s="266" t="s">
        <v>53</v>
      </c>
      <c r="H167" s="268">
        <v>45503</v>
      </c>
      <c r="I167" s="268">
        <v>45516</v>
      </c>
      <c r="J167" s="266" t="s">
        <v>386</v>
      </c>
      <c r="K167" s="264" t="s">
        <v>241</v>
      </c>
      <c r="L167" s="214">
        <v>45503</v>
      </c>
      <c r="M167" s="7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071 3073:6143 6145:9215 9217:12287 12289:15359 15361:16383" s="3" customFormat="1" ht="79.5" customHeight="1">
      <c r="A168" s="281">
        <v>162</v>
      </c>
      <c r="B168" s="266" t="s">
        <v>759</v>
      </c>
      <c r="C168" s="160" t="s">
        <v>760</v>
      </c>
      <c r="D168" s="378" t="s">
        <v>761</v>
      </c>
      <c r="E168" s="378" t="s">
        <v>354</v>
      </c>
      <c r="F168" s="214">
        <v>45492</v>
      </c>
      <c r="G168" s="378" t="s">
        <v>351</v>
      </c>
      <c r="H168" s="214">
        <v>45502</v>
      </c>
      <c r="I168" s="164">
        <v>45519</v>
      </c>
      <c r="J168" s="159" t="s">
        <v>355</v>
      </c>
      <c r="K168" s="161" t="s">
        <v>353</v>
      </c>
      <c r="L168" s="214">
        <v>45503</v>
      </c>
      <c r="M168" s="72"/>
    </row>
    <row r="169" spans="1:3071 3073:6143 6145:9215 9217:12287 12289:15359 15361:16383" ht="53.25" customHeight="1">
      <c r="A169" s="281">
        <v>163</v>
      </c>
      <c r="B169" s="264" t="s">
        <v>728</v>
      </c>
      <c r="C169" s="273" t="s">
        <v>729</v>
      </c>
      <c r="D169" s="264" t="s">
        <v>730</v>
      </c>
      <c r="E169" s="266" t="s">
        <v>75</v>
      </c>
      <c r="F169" s="268" t="s">
        <v>731</v>
      </c>
      <c r="G169" s="266" t="s">
        <v>404</v>
      </c>
      <c r="H169" s="268" t="s">
        <v>671</v>
      </c>
      <c r="I169" s="268" t="s">
        <v>732</v>
      </c>
      <c r="J169" s="266" t="s">
        <v>407</v>
      </c>
      <c r="K169" s="264" t="s">
        <v>408</v>
      </c>
      <c r="L169" s="274" t="s">
        <v>671</v>
      </c>
      <c r="M169" s="71"/>
    </row>
    <row r="170" spans="1:3071 3073:6143 6145:9215 9217:12287 12289:15359 15361:16383" ht="47.25" customHeight="1">
      <c r="A170" s="281">
        <v>164</v>
      </c>
      <c r="B170" s="264" t="s">
        <v>739</v>
      </c>
      <c r="C170" s="273">
        <v>850329401882</v>
      </c>
      <c r="D170" s="264" t="s">
        <v>740</v>
      </c>
      <c r="E170" s="266" t="s">
        <v>603</v>
      </c>
      <c r="F170" s="268">
        <v>45465</v>
      </c>
      <c r="G170" s="266" t="s">
        <v>604</v>
      </c>
      <c r="H170" s="268">
        <v>45504</v>
      </c>
      <c r="I170" s="268">
        <v>45531</v>
      </c>
      <c r="J170" s="266" t="s">
        <v>605</v>
      </c>
      <c r="K170" s="264" t="s">
        <v>606</v>
      </c>
      <c r="L170" s="274">
        <v>45503</v>
      </c>
      <c r="M170" s="71"/>
    </row>
    <row r="171" spans="1:3071 3073:6143 6145:9215 9217:12287 12289:15359 15361:16383" s="46" customFormat="1" ht="84.75" customHeight="1">
      <c r="A171" s="281">
        <v>165</v>
      </c>
      <c r="B171" s="250" t="s">
        <v>766</v>
      </c>
      <c r="C171" s="250">
        <v>680223450322</v>
      </c>
      <c r="D171" s="266" t="s">
        <v>767</v>
      </c>
      <c r="E171" s="266" t="s">
        <v>75</v>
      </c>
      <c r="F171" s="242">
        <v>45496</v>
      </c>
      <c r="G171" s="266" t="s">
        <v>17</v>
      </c>
      <c r="H171" s="268">
        <v>45504</v>
      </c>
      <c r="I171" s="268">
        <v>45531</v>
      </c>
      <c r="J171" s="266" t="s">
        <v>18</v>
      </c>
      <c r="K171" s="266" t="s">
        <v>19</v>
      </c>
      <c r="L171" s="274">
        <v>45504</v>
      </c>
      <c r="M171" s="7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3071 3073:6143 6145:9215 9217:12287 12289:15359 15361:16383" ht="57.75" customHeight="1">
      <c r="A172" s="281">
        <v>166</v>
      </c>
      <c r="B172" s="264" t="s">
        <v>742</v>
      </c>
      <c r="C172" s="273">
        <v>791019401797</v>
      </c>
      <c r="D172" s="264" t="s">
        <v>741</v>
      </c>
      <c r="E172" s="266" t="s">
        <v>75</v>
      </c>
      <c r="F172" s="268">
        <v>45497</v>
      </c>
      <c r="G172" s="266" t="s">
        <v>722</v>
      </c>
      <c r="H172" s="268">
        <v>45504</v>
      </c>
      <c r="I172" s="268">
        <v>45531</v>
      </c>
      <c r="J172" s="266" t="s">
        <v>18</v>
      </c>
      <c r="K172" s="264" t="s">
        <v>723</v>
      </c>
      <c r="L172" s="274">
        <v>45504</v>
      </c>
      <c r="M172" s="71"/>
    </row>
    <row r="173" spans="1:3071 3073:6143 6145:9215 9217:12287 12289:15359 15361:16383" s="46" customFormat="1" ht="45">
      <c r="A173" s="281">
        <v>167</v>
      </c>
      <c r="B173" s="270" t="s">
        <v>769</v>
      </c>
      <c r="C173" s="270">
        <v>800801401775</v>
      </c>
      <c r="D173" s="250" t="s">
        <v>770</v>
      </c>
      <c r="E173" s="266" t="s">
        <v>58</v>
      </c>
      <c r="F173" s="242">
        <v>45498</v>
      </c>
      <c r="G173" s="266" t="s">
        <v>88</v>
      </c>
      <c r="H173" s="242">
        <v>45504</v>
      </c>
      <c r="I173" s="242">
        <v>45532</v>
      </c>
      <c r="J173" s="266" t="s">
        <v>93</v>
      </c>
      <c r="K173" s="162" t="s">
        <v>251</v>
      </c>
      <c r="L173" s="242">
        <v>45504</v>
      </c>
      <c r="M173" s="7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3071 3073:6143 6145:9215 9217:12287 12289:15359 15361:16383" ht="45">
      <c r="A174" s="281">
        <v>168</v>
      </c>
      <c r="B174" s="264" t="s">
        <v>548</v>
      </c>
      <c r="C174" s="273" t="s">
        <v>549</v>
      </c>
      <c r="D174" s="264" t="s">
        <v>744</v>
      </c>
      <c r="E174" s="266" t="s">
        <v>75</v>
      </c>
      <c r="F174" s="268" t="s">
        <v>731</v>
      </c>
      <c r="G174" s="266" t="s">
        <v>404</v>
      </c>
      <c r="H174" s="268" t="s">
        <v>745</v>
      </c>
      <c r="I174" s="268" t="s">
        <v>746</v>
      </c>
      <c r="J174" s="266" t="s">
        <v>407</v>
      </c>
      <c r="K174" s="264" t="s">
        <v>408</v>
      </c>
      <c r="L174" s="274" t="s">
        <v>745</v>
      </c>
      <c r="M174" s="34"/>
      <c r="N174" s="35"/>
      <c r="O174" s="34"/>
      <c r="P174" s="36"/>
      <c r="Q174" s="37"/>
      <c r="R174" s="36"/>
      <c r="S174" s="37"/>
      <c r="T174" s="37"/>
      <c r="U174" s="36"/>
      <c r="V174" s="34"/>
      <c r="W174" s="25"/>
      <c r="Y174" s="34"/>
      <c r="Z174" s="35"/>
      <c r="AA174" s="34"/>
      <c r="AB174" s="36"/>
      <c r="AC174" s="37"/>
      <c r="AD174" s="36"/>
      <c r="AE174" s="37"/>
      <c r="AF174" s="37"/>
      <c r="AG174" s="36"/>
      <c r="AH174" s="34"/>
      <c r="AI174" s="25"/>
      <c r="AK174" s="34"/>
      <c r="AL174" s="35"/>
      <c r="AM174" s="34"/>
      <c r="AN174" s="36"/>
      <c r="AO174" s="37"/>
      <c r="AP174" s="36"/>
      <c r="AQ174" s="37"/>
      <c r="AR174" s="37"/>
      <c r="AS174" s="36"/>
      <c r="AT174" s="34"/>
      <c r="AU174" s="25"/>
      <c r="AW174" s="34"/>
      <c r="AX174" s="35"/>
      <c r="AY174" s="34"/>
      <c r="AZ174" s="36"/>
      <c r="BA174" s="37"/>
      <c r="BB174" s="36"/>
      <c r="BC174" s="37"/>
      <c r="BD174" s="37"/>
      <c r="BE174" s="36"/>
      <c r="BF174" s="34"/>
      <c r="BG174" s="25"/>
      <c r="BI174" s="34"/>
      <c r="BJ174" s="35"/>
      <c r="BK174" s="34"/>
      <c r="BL174" s="36"/>
      <c r="BM174" s="37"/>
      <c r="BN174" s="36"/>
      <c r="BO174" s="37"/>
      <c r="BP174" s="37"/>
      <c r="BQ174" s="36"/>
      <c r="BR174" s="34"/>
      <c r="BS174" s="25"/>
      <c r="BU174" s="34"/>
      <c r="BV174" s="35"/>
      <c r="BW174" s="34"/>
      <c r="BX174" s="36"/>
      <c r="BY174" s="37"/>
      <c r="BZ174" s="36"/>
      <c r="CA174" s="37"/>
      <c r="CB174" s="37"/>
      <c r="CC174" s="36"/>
      <c r="CD174" s="34"/>
      <c r="CE174" s="25"/>
      <c r="CG174" s="34"/>
      <c r="CH174" s="35"/>
      <c r="CI174" s="34"/>
      <c r="CJ174" s="36"/>
      <c r="CK174" s="37"/>
      <c r="CL174" s="36"/>
      <c r="CM174" s="37"/>
      <c r="CN174" s="37"/>
      <c r="CO174" s="36"/>
      <c r="CP174" s="34"/>
      <c r="CQ174" s="25"/>
      <c r="CS174" s="34"/>
      <c r="CT174" s="35"/>
      <c r="CU174" s="34"/>
      <c r="CV174" s="36"/>
      <c r="CW174" s="37"/>
      <c r="CX174" s="36"/>
      <c r="CY174" s="37"/>
      <c r="CZ174" s="37"/>
      <c r="DA174" s="36"/>
      <c r="DB174" s="34"/>
      <c r="DC174" s="25"/>
      <c r="DE174" s="34"/>
      <c r="DF174" s="35"/>
      <c r="DG174" s="34"/>
      <c r="DH174" s="36"/>
      <c r="DI174" s="37"/>
      <c r="DJ174" s="36"/>
      <c r="DK174" s="37"/>
      <c r="DL174" s="37"/>
      <c r="DM174" s="36"/>
      <c r="DN174" s="34"/>
      <c r="DO174" s="25"/>
      <c r="DQ174" s="34"/>
      <c r="DR174" s="35"/>
      <c r="DS174" s="34"/>
      <c r="DT174" s="36"/>
      <c r="DU174" s="37"/>
      <c r="DV174" s="36"/>
      <c r="DW174" s="37"/>
      <c r="DX174" s="37"/>
      <c r="DY174" s="36"/>
      <c r="DZ174" s="34"/>
      <c r="EA174" s="25"/>
      <c r="EC174" s="34"/>
      <c r="ED174" s="35"/>
      <c r="EE174" s="34"/>
      <c r="EF174" s="36"/>
      <c r="EG174" s="37"/>
      <c r="EH174" s="36"/>
      <c r="EI174" s="37"/>
      <c r="EJ174" s="37"/>
      <c r="EK174" s="36"/>
      <c r="EL174" s="34"/>
      <c r="EM174" s="25"/>
      <c r="EO174" s="34"/>
      <c r="EP174" s="35"/>
      <c r="EQ174" s="34"/>
      <c r="ER174" s="36"/>
      <c r="ES174" s="37"/>
      <c r="ET174" s="36"/>
      <c r="EU174" s="37"/>
      <c r="EV174" s="37"/>
      <c r="EW174" s="36"/>
      <c r="EX174" s="34"/>
      <c r="EY174" s="25"/>
      <c r="FA174" s="34"/>
      <c r="FB174" s="35"/>
      <c r="FC174" s="34"/>
      <c r="FD174" s="36"/>
      <c r="FE174" s="37"/>
      <c r="FF174" s="36"/>
      <c r="FG174" s="37"/>
      <c r="FH174" s="37"/>
      <c r="FI174" s="36"/>
      <c r="FJ174" s="34"/>
      <c r="FK174" s="25"/>
      <c r="FM174" s="34"/>
      <c r="FN174" s="35"/>
      <c r="FO174" s="34"/>
      <c r="FP174" s="36"/>
      <c r="FQ174" s="37"/>
      <c r="FR174" s="36"/>
      <c r="FS174" s="37"/>
      <c r="FT174" s="37"/>
      <c r="FU174" s="36"/>
      <c r="FV174" s="34"/>
      <c r="FW174" s="25"/>
      <c r="FY174" s="34"/>
      <c r="FZ174" s="35"/>
      <c r="GA174" s="34"/>
      <c r="GB174" s="36"/>
      <c r="GC174" s="37"/>
      <c r="GD174" s="36"/>
      <c r="GE174" s="37"/>
      <c r="GF174" s="37"/>
      <c r="GG174" s="36"/>
      <c r="GH174" s="34"/>
      <c r="GI174" s="25"/>
      <c r="GK174" s="34"/>
      <c r="GL174" s="35"/>
      <c r="GM174" s="34"/>
      <c r="GN174" s="36"/>
      <c r="GO174" s="37"/>
      <c r="GP174" s="36"/>
      <c r="GQ174" s="37"/>
      <c r="GR174" s="37"/>
      <c r="GS174" s="36"/>
      <c r="GT174" s="34"/>
      <c r="GU174" s="25"/>
      <c r="GW174" s="34"/>
      <c r="GX174" s="35"/>
      <c r="GY174" s="34"/>
      <c r="GZ174" s="36"/>
      <c r="HA174" s="37"/>
      <c r="HB174" s="36"/>
      <c r="HC174" s="37"/>
      <c r="HD174" s="37"/>
      <c r="HE174" s="36"/>
      <c r="HF174" s="34"/>
      <c r="HG174" s="25"/>
      <c r="HI174" s="34"/>
      <c r="HJ174" s="35"/>
      <c r="HK174" s="34"/>
      <c r="HL174" s="36"/>
      <c r="HM174" s="37"/>
      <c r="HN174" s="36"/>
      <c r="HO174" s="37"/>
      <c r="HP174" s="37"/>
      <c r="HQ174" s="36"/>
      <c r="HR174" s="34"/>
      <c r="HS174" s="25"/>
      <c r="HU174" s="34"/>
      <c r="HV174" s="35"/>
      <c r="HW174" s="34"/>
      <c r="HX174" s="36"/>
      <c r="HY174" s="37"/>
      <c r="HZ174" s="36"/>
      <c r="IA174" s="37"/>
      <c r="IB174" s="37"/>
      <c r="IC174" s="36"/>
      <c r="ID174" s="34"/>
      <c r="IE174" s="25"/>
      <c r="IG174" s="34"/>
      <c r="IH174" s="35"/>
      <c r="II174" s="34"/>
      <c r="IJ174" s="36"/>
      <c r="IK174" s="37"/>
      <c r="IL174" s="36"/>
      <c r="IM174" s="37"/>
      <c r="IN174" s="37"/>
      <c r="IO174" s="36"/>
      <c r="IP174" s="34"/>
      <c r="IQ174" s="25"/>
      <c r="IS174" s="34"/>
      <c r="IT174" s="35"/>
      <c r="IU174" s="34"/>
      <c r="IV174" s="36"/>
      <c r="IW174" s="37"/>
      <c r="IX174" s="36"/>
      <c r="IY174" s="37"/>
      <c r="IZ174" s="37"/>
      <c r="JA174" s="36"/>
      <c r="JB174" s="34"/>
      <c r="JC174" s="25"/>
      <c r="JE174" s="34"/>
      <c r="JF174" s="35"/>
      <c r="JG174" s="34"/>
      <c r="JH174" s="36"/>
      <c r="JI174" s="37"/>
      <c r="JJ174" s="36"/>
      <c r="JK174" s="37"/>
      <c r="JL174" s="37"/>
      <c r="JM174" s="36"/>
      <c r="JN174" s="34"/>
      <c r="JO174" s="25"/>
      <c r="JQ174" s="34"/>
      <c r="JR174" s="35"/>
      <c r="JS174" s="34"/>
      <c r="JT174" s="36"/>
      <c r="JU174" s="37"/>
      <c r="JV174" s="36"/>
      <c r="JW174" s="37"/>
      <c r="JX174" s="37"/>
      <c r="JY174" s="36"/>
      <c r="JZ174" s="34"/>
      <c r="KA174" s="25"/>
      <c r="KC174" s="34"/>
      <c r="KD174" s="35"/>
      <c r="KE174" s="34"/>
      <c r="KF174" s="36"/>
      <c r="KG174" s="37"/>
      <c r="KH174" s="36"/>
      <c r="KI174" s="37"/>
      <c r="KJ174" s="37"/>
      <c r="KK174" s="36"/>
      <c r="KL174" s="34"/>
      <c r="KM174" s="25"/>
      <c r="KO174" s="34"/>
      <c r="KP174" s="35"/>
      <c r="KQ174" s="34"/>
      <c r="KR174" s="36"/>
      <c r="KS174" s="37"/>
      <c r="KT174" s="36"/>
      <c r="KU174" s="37"/>
      <c r="KV174" s="37"/>
      <c r="KW174" s="36"/>
      <c r="KX174" s="34"/>
      <c r="KY174" s="25"/>
      <c r="LA174" s="34"/>
      <c r="LB174" s="35"/>
      <c r="LC174" s="34"/>
      <c r="LD174" s="36"/>
      <c r="LE174" s="37"/>
      <c r="LF174" s="36"/>
      <c r="LG174" s="37"/>
      <c r="LH174" s="37"/>
      <c r="LI174" s="36"/>
      <c r="LJ174" s="34"/>
      <c r="LK174" s="25"/>
      <c r="LM174" s="34"/>
      <c r="LN174" s="35"/>
      <c r="LO174" s="34"/>
      <c r="LP174" s="36"/>
      <c r="LQ174" s="37"/>
      <c r="LR174" s="36"/>
      <c r="LS174" s="37"/>
      <c r="LT174" s="37"/>
      <c r="LU174" s="36"/>
      <c r="LV174" s="34"/>
      <c r="LW174" s="25"/>
      <c r="LY174" s="34"/>
      <c r="LZ174" s="35"/>
      <c r="MA174" s="34"/>
      <c r="MB174" s="36"/>
      <c r="MC174" s="37"/>
      <c r="MD174" s="36"/>
      <c r="ME174" s="37"/>
      <c r="MF174" s="37"/>
      <c r="MG174" s="36"/>
      <c r="MH174" s="34"/>
      <c r="MI174" s="25"/>
      <c r="MK174" s="34"/>
      <c r="ML174" s="35"/>
      <c r="MM174" s="34"/>
      <c r="MN174" s="36"/>
      <c r="MO174" s="37"/>
      <c r="MP174" s="36"/>
      <c r="MQ174" s="37"/>
      <c r="MR174" s="37"/>
      <c r="MS174" s="36"/>
      <c r="MT174" s="34"/>
      <c r="MU174" s="25"/>
      <c r="MW174" s="34"/>
      <c r="MX174" s="35"/>
      <c r="MY174" s="34"/>
      <c r="MZ174" s="36"/>
      <c r="NA174" s="37"/>
      <c r="NB174" s="36"/>
      <c r="NC174" s="37"/>
      <c r="ND174" s="37"/>
      <c r="NE174" s="36"/>
      <c r="NF174" s="34"/>
      <c r="NG174" s="25"/>
      <c r="NI174" s="34"/>
      <c r="NJ174" s="35"/>
      <c r="NK174" s="34"/>
      <c r="NL174" s="36"/>
      <c r="NM174" s="37"/>
      <c r="NN174" s="36"/>
      <c r="NO174" s="37"/>
      <c r="NP174" s="37"/>
      <c r="NQ174" s="36"/>
      <c r="NR174" s="34"/>
      <c r="NS174" s="25"/>
      <c r="NU174" s="34"/>
      <c r="NV174" s="35"/>
      <c r="NW174" s="34"/>
      <c r="NX174" s="36"/>
      <c r="NY174" s="37"/>
      <c r="NZ174" s="36"/>
      <c r="OA174" s="37"/>
      <c r="OB174" s="37"/>
      <c r="OC174" s="36"/>
      <c r="OD174" s="34"/>
      <c r="OE174" s="25"/>
      <c r="OG174" s="34"/>
      <c r="OH174" s="35"/>
      <c r="OI174" s="34"/>
      <c r="OJ174" s="36"/>
      <c r="OK174" s="37"/>
      <c r="OL174" s="36"/>
      <c r="OM174" s="37"/>
      <c r="ON174" s="37"/>
      <c r="OO174" s="36"/>
      <c r="OP174" s="34"/>
      <c r="OQ174" s="25"/>
      <c r="OS174" s="34"/>
      <c r="OT174" s="35"/>
      <c r="OU174" s="34"/>
      <c r="OV174" s="36"/>
      <c r="OW174" s="37"/>
      <c r="OX174" s="36"/>
      <c r="OY174" s="37"/>
      <c r="OZ174" s="37"/>
      <c r="PA174" s="36"/>
      <c r="PB174" s="34"/>
      <c r="PC174" s="25"/>
      <c r="PE174" s="34"/>
      <c r="PF174" s="35"/>
      <c r="PG174" s="34"/>
      <c r="PH174" s="36"/>
      <c r="PI174" s="37"/>
      <c r="PJ174" s="36"/>
      <c r="PK174" s="37"/>
      <c r="PL174" s="37"/>
      <c r="PM174" s="36"/>
      <c r="PN174" s="34"/>
      <c r="PO174" s="25"/>
      <c r="PQ174" s="34"/>
      <c r="PR174" s="35"/>
      <c r="PS174" s="34"/>
      <c r="PT174" s="36"/>
      <c r="PU174" s="37"/>
      <c r="PV174" s="36"/>
      <c r="PW174" s="37"/>
      <c r="PX174" s="37"/>
      <c r="PY174" s="36"/>
      <c r="PZ174" s="34"/>
      <c r="QA174" s="25"/>
      <c r="QC174" s="34"/>
      <c r="QD174" s="35"/>
      <c r="QE174" s="34"/>
      <c r="QF174" s="36"/>
      <c r="QG174" s="37"/>
      <c r="QH174" s="36"/>
      <c r="QI174" s="37"/>
      <c r="QJ174" s="37"/>
      <c r="QK174" s="36"/>
      <c r="QL174" s="34"/>
      <c r="QM174" s="25"/>
      <c r="QO174" s="34"/>
      <c r="QP174" s="35"/>
      <c r="QQ174" s="34"/>
      <c r="QR174" s="36"/>
      <c r="QS174" s="37"/>
      <c r="QT174" s="36"/>
      <c r="QU174" s="37"/>
      <c r="QV174" s="37"/>
      <c r="QW174" s="36"/>
      <c r="QX174" s="34"/>
      <c r="QY174" s="25"/>
      <c r="RA174" s="34"/>
      <c r="RB174" s="35"/>
      <c r="RC174" s="34"/>
      <c r="RD174" s="36"/>
      <c r="RE174" s="37"/>
      <c r="RF174" s="36"/>
      <c r="RG174" s="37"/>
      <c r="RH174" s="37"/>
      <c r="RI174" s="36"/>
      <c r="RJ174" s="34"/>
      <c r="RK174" s="25"/>
      <c r="RM174" s="34"/>
      <c r="RN174" s="35"/>
      <c r="RO174" s="34"/>
      <c r="RP174" s="36"/>
      <c r="RQ174" s="37"/>
      <c r="RR174" s="36"/>
      <c r="RS174" s="37"/>
      <c r="RT174" s="37"/>
      <c r="RU174" s="36"/>
      <c r="RV174" s="34"/>
      <c r="RW174" s="25"/>
      <c r="RY174" s="34"/>
      <c r="RZ174" s="35"/>
      <c r="SA174" s="34"/>
      <c r="SB174" s="36"/>
      <c r="SC174" s="37"/>
      <c r="SD174" s="36"/>
      <c r="SE174" s="37"/>
      <c r="SF174" s="37"/>
      <c r="SG174" s="36"/>
      <c r="SH174" s="34"/>
      <c r="SI174" s="25"/>
      <c r="SK174" s="34"/>
      <c r="SL174" s="35"/>
      <c r="SM174" s="34"/>
      <c r="SN174" s="36"/>
      <c r="SO174" s="37"/>
      <c r="SP174" s="36"/>
      <c r="SQ174" s="37"/>
      <c r="SR174" s="37"/>
      <c r="SS174" s="36"/>
      <c r="ST174" s="34"/>
      <c r="SU174" s="25"/>
      <c r="SW174" s="34"/>
      <c r="SX174" s="35"/>
      <c r="SY174" s="34"/>
      <c r="SZ174" s="36"/>
      <c r="TA174" s="37"/>
      <c r="TB174" s="36"/>
      <c r="TC174" s="37"/>
      <c r="TD174" s="37"/>
      <c r="TE174" s="36"/>
      <c r="TF174" s="34"/>
      <c r="TG174" s="25"/>
      <c r="TI174" s="34"/>
      <c r="TJ174" s="35"/>
      <c r="TK174" s="34"/>
      <c r="TL174" s="36"/>
      <c r="TM174" s="37"/>
      <c r="TN174" s="36"/>
      <c r="TO174" s="37"/>
      <c r="TP174" s="37"/>
      <c r="TQ174" s="36"/>
      <c r="TR174" s="34"/>
      <c r="TS174" s="25"/>
      <c r="TU174" s="34"/>
      <c r="TV174" s="35"/>
      <c r="TW174" s="34"/>
      <c r="TX174" s="36"/>
      <c r="TY174" s="37"/>
      <c r="TZ174" s="36"/>
      <c r="UA174" s="37"/>
      <c r="UB174" s="37"/>
      <c r="UC174" s="36"/>
      <c r="UD174" s="34"/>
      <c r="UE174" s="25"/>
      <c r="UG174" s="34"/>
      <c r="UH174" s="35"/>
      <c r="UI174" s="34"/>
      <c r="UJ174" s="36"/>
      <c r="UK174" s="37"/>
      <c r="UL174" s="36"/>
      <c r="UM174" s="37"/>
      <c r="UN174" s="37"/>
      <c r="UO174" s="36"/>
      <c r="UP174" s="34"/>
      <c r="UQ174" s="25"/>
      <c r="US174" s="34"/>
      <c r="UT174" s="35"/>
      <c r="UU174" s="34"/>
      <c r="UV174" s="36"/>
      <c r="UW174" s="37"/>
      <c r="UX174" s="36"/>
      <c r="UY174" s="37"/>
      <c r="UZ174" s="37"/>
      <c r="VA174" s="36"/>
      <c r="VB174" s="34"/>
      <c r="VC174" s="25"/>
      <c r="VE174" s="34"/>
      <c r="VF174" s="35"/>
      <c r="VG174" s="34"/>
      <c r="VH174" s="36"/>
      <c r="VI174" s="37"/>
      <c r="VJ174" s="36"/>
      <c r="VK174" s="37"/>
      <c r="VL174" s="37"/>
      <c r="VM174" s="36"/>
      <c r="VN174" s="34"/>
      <c r="VO174" s="25"/>
      <c r="VQ174" s="34"/>
      <c r="VR174" s="35"/>
      <c r="VS174" s="34"/>
      <c r="VT174" s="36"/>
      <c r="VU174" s="37"/>
      <c r="VV174" s="36"/>
      <c r="VW174" s="37"/>
      <c r="VX174" s="37"/>
      <c r="VY174" s="36"/>
      <c r="VZ174" s="34"/>
      <c r="WA174" s="25"/>
      <c r="WC174" s="34"/>
      <c r="WD174" s="35"/>
      <c r="WE174" s="34"/>
      <c r="WF174" s="36"/>
      <c r="WG174" s="37"/>
      <c r="WH174" s="36"/>
      <c r="WI174" s="37"/>
      <c r="WJ174" s="37"/>
      <c r="WK174" s="36"/>
      <c r="WL174" s="34"/>
      <c r="WM174" s="25"/>
      <c r="WO174" s="34"/>
      <c r="WP174" s="35"/>
      <c r="WQ174" s="34"/>
      <c r="WR174" s="36"/>
      <c r="WS174" s="37"/>
      <c r="WT174" s="36"/>
      <c r="WU174" s="37"/>
      <c r="WV174" s="37"/>
      <c r="WW174" s="36"/>
      <c r="WX174" s="34"/>
      <c r="WY174" s="25"/>
      <c r="XA174" s="34"/>
      <c r="XB174" s="35"/>
      <c r="XC174" s="34"/>
      <c r="XD174" s="36"/>
      <c r="XE174" s="37"/>
      <c r="XF174" s="36"/>
      <c r="XG174" s="37"/>
      <c r="XH174" s="37"/>
      <c r="XI174" s="36"/>
      <c r="XJ174" s="34"/>
      <c r="XK174" s="25"/>
      <c r="XM174" s="34"/>
      <c r="XN174" s="35"/>
      <c r="XO174" s="34"/>
      <c r="XP174" s="36"/>
      <c r="XQ174" s="37"/>
      <c r="XR174" s="36"/>
      <c r="XS174" s="37"/>
      <c r="XT174" s="37"/>
      <c r="XU174" s="36"/>
      <c r="XV174" s="34"/>
      <c r="XW174" s="25"/>
      <c r="XY174" s="34"/>
      <c r="XZ174" s="35"/>
      <c r="YA174" s="34"/>
      <c r="YB174" s="36"/>
      <c r="YC174" s="37"/>
      <c r="YD174" s="36"/>
      <c r="YE174" s="37"/>
      <c r="YF174" s="37"/>
      <c r="YG174" s="36"/>
      <c r="YH174" s="34"/>
      <c r="YI174" s="25"/>
      <c r="YK174" s="34"/>
      <c r="YL174" s="35"/>
      <c r="YM174" s="34"/>
      <c r="YN174" s="36"/>
      <c r="YO174" s="37"/>
      <c r="YP174" s="36"/>
      <c r="YQ174" s="37"/>
      <c r="YR174" s="37"/>
      <c r="YS174" s="36"/>
      <c r="YT174" s="34"/>
      <c r="YU174" s="25"/>
      <c r="YW174" s="34"/>
      <c r="YX174" s="35"/>
      <c r="YY174" s="34"/>
      <c r="YZ174" s="36"/>
      <c r="ZA174" s="37"/>
      <c r="ZB174" s="36"/>
      <c r="ZC174" s="37"/>
      <c r="ZD174" s="37"/>
      <c r="ZE174" s="36"/>
      <c r="ZF174" s="34"/>
      <c r="ZG174" s="25"/>
      <c r="ZI174" s="34"/>
      <c r="ZJ174" s="35"/>
      <c r="ZK174" s="34"/>
      <c r="ZL174" s="36"/>
      <c r="ZM174" s="37"/>
      <c r="ZN174" s="36"/>
      <c r="ZO174" s="37"/>
      <c r="ZP174" s="37"/>
      <c r="ZQ174" s="36"/>
      <c r="ZR174" s="34"/>
      <c r="ZS174" s="25"/>
      <c r="ZU174" s="34"/>
      <c r="ZV174" s="35"/>
      <c r="ZW174" s="34"/>
      <c r="ZX174" s="36"/>
      <c r="ZY174" s="37"/>
      <c r="ZZ174" s="36"/>
      <c r="AAA174" s="37"/>
      <c r="AAB174" s="37"/>
      <c r="AAC174" s="36"/>
      <c r="AAD174" s="34"/>
      <c r="AAE174" s="25"/>
      <c r="AAG174" s="34"/>
      <c r="AAH174" s="35"/>
      <c r="AAI174" s="34"/>
      <c r="AAJ174" s="36"/>
      <c r="AAK174" s="37"/>
      <c r="AAL174" s="36"/>
      <c r="AAM174" s="37"/>
      <c r="AAN174" s="37"/>
      <c r="AAO174" s="36"/>
      <c r="AAP174" s="34"/>
      <c r="AAQ174" s="25"/>
      <c r="AAS174" s="34"/>
      <c r="AAT174" s="35"/>
      <c r="AAU174" s="34"/>
      <c r="AAV174" s="36"/>
      <c r="AAW174" s="37"/>
      <c r="AAX174" s="36"/>
      <c r="AAY174" s="37"/>
      <c r="AAZ174" s="37"/>
      <c r="ABA174" s="36"/>
      <c r="ABB174" s="34"/>
      <c r="ABC174" s="25"/>
      <c r="ABE174" s="34"/>
      <c r="ABF174" s="35"/>
      <c r="ABG174" s="34"/>
      <c r="ABH174" s="36"/>
      <c r="ABI174" s="37"/>
      <c r="ABJ174" s="36"/>
      <c r="ABK174" s="37"/>
      <c r="ABL174" s="37"/>
      <c r="ABM174" s="36"/>
      <c r="ABN174" s="34"/>
      <c r="ABO174" s="25"/>
      <c r="ABQ174" s="34"/>
      <c r="ABR174" s="35"/>
      <c r="ABS174" s="34"/>
      <c r="ABT174" s="36"/>
      <c r="ABU174" s="37"/>
      <c r="ABV174" s="36"/>
      <c r="ABW174" s="37"/>
      <c r="ABX174" s="37"/>
      <c r="ABY174" s="36"/>
      <c r="ABZ174" s="34"/>
      <c r="ACA174" s="25"/>
      <c r="ACC174" s="34"/>
      <c r="ACD174" s="35"/>
      <c r="ACE174" s="34"/>
      <c r="ACF174" s="36"/>
      <c r="ACG174" s="37"/>
      <c r="ACH174" s="36"/>
      <c r="ACI174" s="37"/>
      <c r="ACJ174" s="37"/>
      <c r="ACK174" s="36"/>
      <c r="ACL174" s="34"/>
      <c r="ACM174" s="25"/>
      <c r="ACO174" s="34"/>
      <c r="ACP174" s="35"/>
      <c r="ACQ174" s="34"/>
      <c r="ACR174" s="36"/>
      <c r="ACS174" s="37"/>
      <c r="ACT174" s="36"/>
      <c r="ACU174" s="37"/>
      <c r="ACV174" s="37"/>
      <c r="ACW174" s="36"/>
      <c r="ACX174" s="34"/>
      <c r="ACY174" s="25"/>
      <c r="ADA174" s="34"/>
      <c r="ADB174" s="35"/>
      <c r="ADC174" s="34"/>
      <c r="ADD174" s="36"/>
      <c r="ADE174" s="37"/>
      <c r="ADF174" s="36"/>
      <c r="ADG174" s="37"/>
      <c r="ADH174" s="37"/>
      <c r="ADI174" s="36"/>
      <c r="ADJ174" s="34"/>
      <c r="ADK174" s="25"/>
      <c r="ADM174" s="34"/>
      <c r="ADN174" s="35"/>
      <c r="ADO174" s="34"/>
      <c r="ADP174" s="36"/>
      <c r="ADQ174" s="37"/>
      <c r="ADR174" s="36"/>
      <c r="ADS174" s="37"/>
      <c r="ADT174" s="37"/>
      <c r="ADU174" s="36"/>
      <c r="ADV174" s="34"/>
      <c r="ADW174" s="25"/>
      <c r="ADY174" s="34"/>
      <c r="ADZ174" s="35"/>
      <c r="AEA174" s="34"/>
      <c r="AEB174" s="36"/>
      <c r="AEC174" s="37"/>
      <c r="AED174" s="36"/>
      <c r="AEE174" s="37"/>
      <c r="AEF174" s="37"/>
      <c r="AEG174" s="36"/>
      <c r="AEH174" s="34"/>
      <c r="AEI174" s="25"/>
      <c r="AEK174" s="34"/>
      <c r="AEL174" s="35"/>
      <c r="AEM174" s="34"/>
      <c r="AEN174" s="36"/>
      <c r="AEO174" s="37"/>
      <c r="AEP174" s="36"/>
      <c r="AEQ174" s="37"/>
      <c r="AER174" s="37"/>
      <c r="AES174" s="36"/>
      <c r="AET174" s="34"/>
      <c r="AEU174" s="25"/>
      <c r="AEW174" s="34"/>
      <c r="AEX174" s="35"/>
      <c r="AEY174" s="34"/>
      <c r="AEZ174" s="36"/>
      <c r="AFA174" s="37"/>
      <c r="AFB174" s="36"/>
      <c r="AFC174" s="37"/>
      <c r="AFD174" s="37"/>
      <c r="AFE174" s="36"/>
      <c r="AFF174" s="34"/>
      <c r="AFG174" s="25"/>
      <c r="AFI174" s="34"/>
      <c r="AFJ174" s="35"/>
      <c r="AFK174" s="34"/>
      <c r="AFL174" s="36"/>
      <c r="AFM174" s="37"/>
      <c r="AFN174" s="36"/>
      <c r="AFO174" s="37"/>
      <c r="AFP174" s="37"/>
      <c r="AFQ174" s="36"/>
      <c r="AFR174" s="34"/>
      <c r="AFS174" s="25"/>
      <c r="AFU174" s="34"/>
      <c r="AFV174" s="35"/>
      <c r="AFW174" s="34"/>
      <c r="AFX174" s="36"/>
      <c r="AFY174" s="37"/>
      <c r="AFZ174" s="36"/>
      <c r="AGA174" s="37"/>
      <c r="AGB174" s="37"/>
      <c r="AGC174" s="36"/>
      <c r="AGD174" s="34"/>
      <c r="AGE174" s="25"/>
      <c r="AGG174" s="34"/>
      <c r="AGH174" s="35"/>
      <c r="AGI174" s="34"/>
      <c r="AGJ174" s="36"/>
      <c r="AGK174" s="37"/>
      <c r="AGL174" s="36"/>
      <c r="AGM174" s="37"/>
      <c r="AGN174" s="37"/>
      <c r="AGO174" s="36"/>
      <c r="AGP174" s="34"/>
      <c r="AGQ174" s="25"/>
      <c r="AGS174" s="34"/>
      <c r="AGT174" s="35"/>
      <c r="AGU174" s="34"/>
      <c r="AGV174" s="36"/>
      <c r="AGW174" s="37"/>
      <c r="AGX174" s="36"/>
      <c r="AGY174" s="37"/>
      <c r="AGZ174" s="37"/>
      <c r="AHA174" s="36"/>
      <c r="AHB174" s="34"/>
      <c r="AHC174" s="25"/>
      <c r="AHE174" s="34"/>
      <c r="AHF174" s="35"/>
      <c r="AHG174" s="34"/>
      <c r="AHH174" s="36"/>
      <c r="AHI174" s="37"/>
      <c r="AHJ174" s="36"/>
      <c r="AHK174" s="37"/>
      <c r="AHL174" s="37"/>
      <c r="AHM174" s="36"/>
      <c r="AHN174" s="34"/>
      <c r="AHO174" s="25"/>
      <c r="AHQ174" s="34"/>
      <c r="AHR174" s="35"/>
      <c r="AHS174" s="34"/>
      <c r="AHT174" s="36"/>
      <c r="AHU174" s="37"/>
      <c r="AHV174" s="36"/>
      <c r="AHW174" s="37"/>
      <c r="AHX174" s="37"/>
      <c r="AHY174" s="36"/>
      <c r="AHZ174" s="34"/>
      <c r="AIA174" s="25"/>
      <c r="AIC174" s="34"/>
      <c r="AID174" s="35"/>
      <c r="AIE174" s="34"/>
      <c r="AIF174" s="36"/>
      <c r="AIG174" s="37"/>
      <c r="AIH174" s="36"/>
      <c r="AII174" s="37"/>
      <c r="AIJ174" s="37"/>
      <c r="AIK174" s="36"/>
      <c r="AIL174" s="34"/>
      <c r="AIM174" s="25"/>
      <c r="AIO174" s="34"/>
      <c r="AIP174" s="35"/>
      <c r="AIQ174" s="34"/>
      <c r="AIR174" s="36"/>
      <c r="AIS174" s="37"/>
      <c r="AIT174" s="36"/>
      <c r="AIU174" s="37"/>
      <c r="AIV174" s="37"/>
      <c r="AIW174" s="36"/>
      <c r="AIX174" s="34"/>
      <c r="AIY174" s="25"/>
      <c r="AJA174" s="34"/>
      <c r="AJB174" s="35"/>
      <c r="AJC174" s="34"/>
      <c r="AJD174" s="36"/>
      <c r="AJE174" s="37"/>
      <c r="AJF174" s="36"/>
      <c r="AJG174" s="37"/>
      <c r="AJH174" s="37"/>
      <c r="AJI174" s="36"/>
      <c r="AJJ174" s="34"/>
      <c r="AJK174" s="25"/>
      <c r="AJM174" s="34"/>
      <c r="AJN174" s="35"/>
      <c r="AJO174" s="34"/>
      <c r="AJP174" s="36"/>
      <c r="AJQ174" s="37"/>
      <c r="AJR174" s="36"/>
      <c r="AJS174" s="37"/>
      <c r="AJT174" s="37"/>
      <c r="AJU174" s="36"/>
      <c r="AJV174" s="34"/>
      <c r="AJW174" s="25"/>
      <c r="AJY174" s="34"/>
      <c r="AJZ174" s="35"/>
      <c r="AKA174" s="34"/>
      <c r="AKB174" s="36"/>
      <c r="AKC174" s="37"/>
      <c r="AKD174" s="36"/>
      <c r="AKE174" s="37"/>
      <c r="AKF174" s="37"/>
      <c r="AKG174" s="36"/>
      <c r="AKH174" s="34"/>
      <c r="AKI174" s="25"/>
      <c r="AKK174" s="34"/>
      <c r="AKL174" s="35"/>
      <c r="AKM174" s="34"/>
      <c r="AKN174" s="36"/>
      <c r="AKO174" s="37"/>
      <c r="AKP174" s="36"/>
      <c r="AKQ174" s="37"/>
      <c r="AKR174" s="37"/>
      <c r="AKS174" s="36"/>
      <c r="AKT174" s="34"/>
      <c r="AKU174" s="25"/>
      <c r="AKW174" s="34"/>
      <c r="AKX174" s="35"/>
      <c r="AKY174" s="34"/>
      <c r="AKZ174" s="36"/>
      <c r="ALA174" s="37"/>
      <c r="ALB174" s="36"/>
      <c r="ALC174" s="37"/>
      <c r="ALD174" s="37"/>
      <c r="ALE174" s="36"/>
      <c r="ALF174" s="34"/>
      <c r="ALG174" s="25"/>
      <c r="ALI174" s="34"/>
      <c r="ALJ174" s="35"/>
      <c r="ALK174" s="34"/>
      <c r="ALL174" s="36"/>
      <c r="ALM174" s="37"/>
      <c r="ALN174" s="36"/>
      <c r="ALO174" s="37"/>
      <c r="ALP174" s="37"/>
      <c r="ALQ174" s="36"/>
      <c r="ALR174" s="34"/>
      <c r="ALS174" s="25"/>
      <c r="ALU174" s="34"/>
      <c r="ALV174" s="35"/>
      <c r="ALW174" s="34"/>
      <c r="ALX174" s="36"/>
      <c r="ALY174" s="37"/>
      <c r="ALZ174" s="36"/>
      <c r="AMA174" s="37"/>
      <c r="AMB174" s="37"/>
      <c r="AMC174" s="36"/>
      <c r="AMD174" s="34"/>
      <c r="AME174" s="25"/>
      <c r="AMG174" s="34"/>
      <c r="AMH174" s="35"/>
      <c r="AMI174" s="34"/>
      <c r="AMJ174" s="36"/>
      <c r="AMK174" s="37"/>
      <c r="AML174" s="36"/>
      <c r="AMM174" s="37"/>
      <c r="AMN174" s="37"/>
      <c r="AMO174" s="36"/>
      <c r="AMP174" s="34"/>
      <c r="AMQ174" s="25"/>
      <c r="AMS174" s="34"/>
      <c r="AMT174" s="35"/>
      <c r="AMU174" s="34"/>
      <c r="AMV174" s="36"/>
      <c r="AMW174" s="37"/>
      <c r="AMX174" s="36"/>
      <c r="AMY174" s="37"/>
      <c r="AMZ174" s="37"/>
      <c r="ANA174" s="36"/>
      <c r="ANB174" s="34"/>
      <c r="ANC174" s="25"/>
      <c r="ANE174" s="34"/>
      <c r="ANF174" s="35"/>
      <c r="ANG174" s="34"/>
      <c r="ANH174" s="36"/>
      <c r="ANI174" s="37"/>
      <c r="ANJ174" s="36"/>
      <c r="ANK174" s="37"/>
      <c r="ANL174" s="37"/>
      <c r="ANM174" s="36"/>
      <c r="ANN174" s="34"/>
      <c r="ANO174" s="25"/>
      <c r="ANQ174" s="34"/>
      <c r="ANR174" s="35"/>
      <c r="ANS174" s="34"/>
      <c r="ANT174" s="36"/>
      <c r="ANU174" s="37"/>
      <c r="ANV174" s="36"/>
      <c r="ANW174" s="37"/>
      <c r="ANX174" s="37"/>
      <c r="ANY174" s="36"/>
      <c r="ANZ174" s="34"/>
      <c r="AOA174" s="25"/>
      <c r="AOC174" s="34"/>
      <c r="AOD174" s="35"/>
      <c r="AOE174" s="34"/>
      <c r="AOF174" s="36"/>
      <c r="AOG174" s="37"/>
      <c r="AOH174" s="36"/>
      <c r="AOI174" s="37"/>
      <c r="AOJ174" s="37"/>
      <c r="AOK174" s="36"/>
      <c r="AOL174" s="34"/>
      <c r="AOM174" s="25"/>
      <c r="AOO174" s="34"/>
      <c r="AOP174" s="35"/>
      <c r="AOQ174" s="34"/>
      <c r="AOR174" s="36"/>
      <c r="AOS174" s="37"/>
      <c r="AOT174" s="36"/>
      <c r="AOU174" s="37"/>
      <c r="AOV174" s="37"/>
      <c r="AOW174" s="36"/>
      <c r="AOX174" s="34"/>
      <c r="AOY174" s="25"/>
      <c r="APA174" s="34"/>
      <c r="APB174" s="35"/>
      <c r="APC174" s="34"/>
      <c r="APD174" s="36"/>
      <c r="APE174" s="37"/>
      <c r="APF174" s="36"/>
      <c r="APG174" s="37"/>
      <c r="APH174" s="37"/>
      <c r="API174" s="36"/>
      <c r="APJ174" s="34"/>
      <c r="APK174" s="25"/>
      <c r="APM174" s="34"/>
      <c r="APN174" s="35"/>
      <c r="APO174" s="34"/>
      <c r="APP174" s="36"/>
      <c r="APQ174" s="37"/>
      <c r="APR174" s="36"/>
      <c r="APS174" s="37"/>
      <c r="APT174" s="37"/>
      <c r="APU174" s="36"/>
      <c r="APV174" s="34"/>
      <c r="APW174" s="25"/>
      <c r="APY174" s="34"/>
      <c r="APZ174" s="35"/>
      <c r="AQA174" s="34"/>
      <c r="AQB174" s="36"/>
      <c r="AQC174" s="37"/>
      <c r="AQD174" s="36"/>
      <c r="AQE174" s="37"/>
      <c r="AQF174" s="37"/>
      <c r="AQG174" s="36"/>
      <c r="AQH174" s="34"/>
      <c r="AQI174" s="25"/>
      <c r="AQK174" s="34"/>
      <c r="AQL174" s="35"/>
      <c r="AQM174" s="34"/>
      <c r="AQN174" s="36"/>
      <c r="AQO174" s="37"/>
      <c r="AQP174" s="36"/>
      <c r="AQQ174" s="37"/>
      <c r="AQR174" s="37"/>
      <c r="AQS174" s="36"/>
      <c r="AQT174" s="34"/>
      <c r="AQU174" s="25"/>
      <c r="AQW174" s="34"/>
      <c r="AQX174" s="35"/>
      <c r="AQY174" s="34"/>
      <c r="AQZ174" s="36"/>
      <c r="ARA174" s="37"/>
      <c r="ARB174" s="36"/>
      <c r="ARC174" s="37"/>
      <c r="ARD174" s="37"/>
      <c r="ARE174" s="36"/>
      <c r="ARF174" s="34"/>
      <c r="ARG174" s="25"/>
      <c r="ARI174" s="34"/>
      <c r="ARJ174" s="35"/>
      <c r="ARK174" s="34"/>
      <c r="ARL174" s="36"/>
      <c r="ARM174" s="37"/>
      <c r="ARN174" s="36"/>
      <c r="ARO174" s="37"/>
      <c r="ARP174" s="37"/>
      <c r="ARQ174" s="36"/>
      <c r="ARR174" s="34"/>
      <c r="ARS174" s="25"/>
      <c r="ARU174" s="34"/>
      <c r="ARV174" s="35"/>
      <c r="ARW174" s="34"/>
      <c r="ARX174" s="36"/>
      <c r="ARY174" s="37"/>
      <c r="ARZ174" s="36"/>
      <c r="ASA174" s="37"/>
      <c r="ASB174" s="37"/>
      <c r="ASC174" s="36"/>
      <c r="ASD174" s="34"/>
      <c r="ASE174" s="25"/>
      <c r="ASG174" s="34"/>
      <c r="ASH174" s="35"/>
      <c r="ASI174" s="34"/>
      <c r="ASJ174" s="36"/>
      <c r="ASK174" s="37"/>
      <c r="ASL174" s="36"/>
      <c r="ASM174" s="37"/>
      <c r="ASN174" s="37"/>
      <c r="ASO174" s="36"/>
      <c r="ASP174" s="34"/>
      <c r="ASQ174" s="25"/>
      <c r="ASS174" s="34"/>
      <c r="AST174" s="35"/>
      <c r="ASU174" s="34"/>
      <c r="ASV174" s="36"/>
      <c r="ASW174" s="37"/>
      <c r="ASX174" s="36"/>
      <c r="ASY174" s="37"/>
      <c r="ASZ174" s="37"/>
      <c r="ATA174" s="36"/>
      <c r="ATB174" s="34"/>
      <c r="ATC174" s="25"/>
      <c r="ATE174" s="34"/>
      <c r="ATF174" s="35"/>
      <c r="ATG174" s="34"/>
      <c r="ATH174" s="36"/>
      <c r="ATI174" s="37"/>
      <c r="ATJ174" s="36"/>
      <c r="ATK174" s="37"/>
      <c r="ATL174" s="37"/>
      <c r="ATM174" s="36"/>
      <c r="ATN174" s="34"/>
      <c r="ATO174" s="25"/>
      <c r="ATQ174" s="34"/>
      <c r="ATR174" s="35"/>
      <c r="ATS174" s="34"/>
      <c r="ATT174" s="36"/>
      <c r="ATU174" s="37"/>
      <c r="ATV174" s="36"/>
      <c r="ATW174" s="37"/>
      <c r="ATX174" s="37"/>
      <c r="ATY174" s="36"/>
      <c r="ATZ174" s="34"/>
      <c r="AUA174" s="25"/>
      <c r="AUC174" s="34"/>
      <c r="AUD174" s="35"/>
      <c r="AUE174" s="34"/>
      <c r="AUF174" s="36"/>
      <c r="AUG174" s="37"/>
      <c r="AUH174" s="36"/>
      <c r="AUI174" s="37"/>
      <c r="AUJ174" s="37"/>
      <c r="AUK174" s="36"/>
      <c r="AUL174" s="34"/>
      <c r="AUM174" s="25"/>
      <c r="AUO174" s="34"/>
      <c r="AUP174" s="35"/>
      <c r="AUQ174" s="34"/>
      <c r="AUR174" s="36"/>
      <c r="AUS174" s="37"/>
      <c r="AUT174" s="36"/>
      <c r="AUU174" s="37"/>
      <c r="AUV174" s="37"/>
      <c r="AUW174" s="36"/>
      <c r="AUX174" s="34"/>
      <c r="AUY174" s="25"/>
      <c r="AVA174" s="34"/>
      <c r="AVB174" s="35"/>
      <c r="AVC174" s="34"/>
      <c r="AVD174" s="36"/>
      <c r="AVE174" s="37"/>
      <c r="AVF174" s="36"/>
      <c r="AVG174" s="37"/>
      <c r="AVH174" s="37"/>
      <c r="AVI174" s="36"/>
      <c r="AVJ174" s="34"/>
      <c r="AVK174" s="25"/>
      <c r="AVM174" s="34"/>
      <c r="AVN174" s="35"/>
      <c r="AVO174" s="34"/>
      <c r="AVP174" s="36"/>
      <c r="AVQ174" s="37"/>
      <c r="AVR174" s="36"/>
      <c r="AVS174" s="37"/>
      <c r="AVT174" s="37"/>
      <c r="AVU174" s="36"/>
      <c r="AVV174" s="34"/>
      <c r="AVW174" s="25"/>
      <c r="AVY174" s="34"/>
      <c r="AVZ174" s="35"/>
      <c r="AWA174" s="34"/>
      <c r="AWB174" s="36"/>
      <c r="AWC174" s="37"/>
      <c r="AWD174" s="36"/>
      <c r="AWE174" s="37"/>
      <c r="AWF174" s="37"/>
      <c r="AWG174" s="36"/>
      <c r="AWH174" s="34"/>
      <c r="AWI174" s="25"/>
      <c r="AWK174" s="34"/>
      <c r="AWL174" s="35"/>
      <c r="AWM174" s="34"/>
      <c r="AWN174" s="36"/>
      <c r="AWO174" s="37"/>
      <c r="AWP174" s="36"/>
      <c r="AWQ174" s="37"/>
      <c r="AWR174" s="37"/>
      <c r="AWS174" s="36"/>
      <c r="AWT174" s="34"/>
      <c r="AWU174" s="25"/>
      <c r="AWW174" s="34"/>
      <c r="AWX174" s="35"/>
      <c r="AWY174" s="34"/>
      <c r="AWZ174" s="36"/>
      <c r="AXA174" s="37"/>
      <c r="AXB174" s="36"/>
      <c r="AXC174" s="37"/>
      <c r="AXD174" s="37"/>
      <c r="AXE174" s="36"/>
      <c r="AXF174" s="34"/>
      <c r="AXG174" s="25"/>
      <c r="AXI174" s="34"/>
      <c r="AXJ174" s="35"/>
      <c r="AXK174" s="34"/>
      <c r="AXL174" s="36"/>
      <c r="AXM174" s="37"/>
      <c r="AXN174" s="36"/>
      <c r="AXO174" s="37"/>
      <c r="AXP174" s="37"/>
      <c r="AXQ174" s="36"/>
      <c r="AXR174" s="34"/>
      <c r="AXS174" s="25"/>
      <c r="AXU174" s="34"/>
      <c r="AXV174" s="35"/>
      <c r="AXW174" s="34"/>
      <c r="AXX174" s="36"/>
      <c r="AXY174" s="37"/>
      <c r="AXZ174" s="36"/>
      <c r="AYA174" s="37"/>
      <c r="AYB174" s="37"/>
      <c r="AYC174" s="36"/>
      <c r="AYD174" s="34"/>
      <c r="AYE174" s="25"/>
      <c r="AYG174" s="34"/>
      <c r="AYH174" s="35"/>
      <c r="AYI174" s="34"/>
      <c r="AYJ174" s="36"/>
      <c r="AYK174" s="37"/>
      <c r="AYL174" s="36"/>
      <c r="AYM174" s="37"/>
      <c r="AYN174" s="37"/>
      <c r="AYO174" s="36"/>
      <c r="AYP174" s="34"/>
      <c r="AYQ174" s="25"/>
      <c r="AYS174" s="34"/>
      <c r="AYT174" s="35"/>
      <c r="AYU174" s="34"/>
      <c r="AYV174" s="36"/>
      <c r="AYW174" s="37"/>
      <c r="AYX174" s="36"/>
      <c r="AYY174" s="37"/>
      <c r="AYZ174" s="37"/>
      <c r="AZA174" s="36"/>
      <c r="AZB174" s="34"/>
      <c r="AZC174" s="25"/>
      <c r="AZE174" s="34"/>
      <c r="AZF174" s="35"/>
      <c r="AZG174" s="34"/>
      <c r="AZH174" s="36"/>
      <c r="AZI174" s="37"/>
      <c r="AZJ174" s="36"/>
      <c r="AZK174" s="37"/>
      <c r="AZL174" s="37"/>
      <c r="AZM174" s="36"/>
      <c r="AZN174" s="34"/>
      <c r="AZO174" s="25"/>
      <c r="AZQ174" s="34"/>
      <c r="AZR174" s="35"/>
      <c r="AZS174" s="34"/>
      <c r="AZT174" s="36"/>
      <c r="AZU174" s="37"/>
      <c r="AZV174" s="36"/>
      <c r="AZW174" s="37"/>
      <c r="AZX174" s="37"/>
      <c r="AZY174" s="36"/>
      <c r="AZZ174" s="34"/>
      <c r="BAA174" s="25"/>
      <c r="BAC174" s="34"/>
      <c r="BAD174" s="35"/>
      <c r="BAE174" s="34"/>
      <c r="BAF174" s="36"/>
      <c r="BAG174" s="37"/>
      <c r="BAH174" s="36"/>
      <c r="BAI174" s="37"/>
      <c r="BAJ174" s="37"/>
      <c r="BAK174" s="36"/>
      <c r="BAL174" s="34"/>
      <c r="BAM174" s="25"/>
      <c r="BAO174" s="34"/>
      <c r="BAP174" s="35"/>
      <c r="BAQ174" s="34"/>
      <c r="BAR174" s="36"/>
      <c r="BAS174" s="37"/>
      <c r="BAT174" s="36"/>
      <c r="BAU174" s="37"/>
      <c r="BAV174" s="37"/>
      <c r="BAW174" s="36"/>
      <c r="BAX174" s="34"/>
      <c r="BAY174" s="25"/>
      <c r="BBA174" s="34"/>
      <c r="BBB174" s="35"/>
      <c r="BBC174" s="34"/>
      <c r="BBD174" s="36"/>
      <c r="BBE174" s="37"/>
      <c r="BBF174" s="36"/>
      <c r="BBG174" s="37"/>
      <c r="BBH174" s="37"/>
      <c r="BBI174" s="36"/>
      <c r="BBJ174" s="34"/>
      <c r="BBK174" s="25"/>
      <c r="BBM174" s="34"/>
      <c r="BBN174" s="35"/>
      <c r="BBO174" s="34"/>
      <c r="BBP174" s="36"/>
      <c r="BBQ174" s="37"/>
      <c r="BBR174" s="36"/>
      <c r="BBS174" s="37"/>
      <c r="BBT174" s="37"/>
      <c r="BBU174" s="36"/>
      <c r="BBV174" s="34"/>
      <c r="BBW174" s="25"/>
      <c r="BBY174" s="34"/>
      <c r="BBZ174" s="35"/>
      <c r="BCA174" s="34"/>
      <c r="BCB174" s="36"/>
      <c r="BCC174" s="37"/>
      <c r="BCD174" s="36"/>
      <c r="BCE174" s="37"/>
      <c r="BCF174" s="37"/>
      <c r="BCG174" s="36"/>
      <c r="BCH174" s="34"/>
      <c r="BCI174" s="25"/>
      <c r="BCK174" s="34"/>
      <c r="BCL174" s="35"/>
      <c r="BCM174" s="34"/>
      <c r="BCN174" s="36"/>
      <c r="BCO174" s="37"/>
      <c r="BCP174" s="36"/>
      <c r="BCQ174" s="37"/>
      <c r="BCR174" s="37"/>
      <c r="BCS174" s="36"/>
      <c r="BCT174" s="34"/>
      <c r="BCU174" s="25"/>
      <c r="BCW174" s="34"/>
      <c r="BCX174" s="35"/>
      <c r="BCY174" s="34"/>
      <c r="BCZ174" s="36"/>
      <c r="BDA174" s="37"/>
      <c r="BDB174" s="36"/>
      <c r="BDC174" s="37"/>
      <c r="BDD174" s="37"/>
      <c r="BDE174" s="36"/>
      <c r="BDF174" s="34"/>
      <c r="BDG174" s="25"/>
      <c r="BDI174" s="34"/>
      <c r="BDJ174" s="35"/>
      <c r="BDK174" s="34"/>
      <c r="BDL174" s="36"/>
      <c r="BDM174" s="37"/>
      <c r="BDN174" s="36"/>
      <c r="BDO174" s="37"/>
      <c r="BDP174" s="37"/>
      <c r="BDQ174" s="36"/>
      <c r="BDR174" s="34"/>
      <c r="BDS174" s="25"/>
      <c r="BDU174" s="34"/>
      <c r="BDV174" s="35"/>
      <c r="BDW174" s="34"/>
      <c r="BDX174" s="36"/>
      <c r="BDY174" s="37"/>
      <c r="BDZ174" s="36"/>
      <c r="BEA174" s="37"/>
      <c r="BEB174" s="37"/>
      <c r="BEC174" s="36"/>
      <c r="BED174" s="34"/>
      <c r="BEE174" s="25"/>
      <c r="BEG174" s="34"/>
      <c r="BEH174" s="35"/>
      <c r="BEI174" s="34"/>
      <c r="BEJ174" s="36"/>
      <c r="BEK174" s="37"/>
      <c r="BEL174" s="36"/>
      <c r="BEM174" s="37"/>
      <c r="BEN174" s="37"/>
      <c r="BEO174" s="36"/>
      <c r="BEP174" s="34"/>
      <c r="BEQ174" s="25"/>
      <c r="BES174" s="34"/>
      <c r="BET174" s="35"/>
      <c r="BEU174" s="34"/>
      <c r="BEV174" s="36"/>
      <c r="BEW174" s="37"/>
      <c r="BEX174" s="36"/>
      <c r="BEY174" s="37"/>
      <c r="BEZ174" s="37"/>
      <c r="BFA174" s="36"/>
      <c r="BFB174" s="34"/>
      <c r="BFC174" s="25"/>
      <c r="BFE174" s="34"/>
      <c r="BFF174" s="35"/>
      <c r="BFG174" s="34"/>
      <c r="BFH174" s="36"/>
      <c r="BFI174" s="37"/>
      <c r="BFJ174" s="36"/>
      <c r="BFK174" s="37"/>
      <c r="BFL174" s="37"/>
      <c r="BFM174" s="36"/>
      <c r="BFN174" s="34"/>
      <c r="BFO174" s="25"/>
      <c r="BFQ174" s="34"/>
      <c r="BFR174" s="35"/>
      <c r="BFS174" s="34"/>
      <c r="BFT174" s="36"/>
      <c r="BFU174" s="37"/>
      <c r="BFV174" s="36"/>
      <c r="BFW174" s="37"/>
      <c r="BFX174" s="37"/>
      <c r="BFY174" s="36"/>
      <c r="BFZ174" s="34"/>
      <c r="BGA174" s="25"/>
      <c r="BGC174" s="34"/>
      <c r="BGD174" s="35"/>
      <c r="BGE174" s="34"/>
      <c r="BGF174" s="36"/>
      <c r="BGG174" s="37"/>
      <c r="BGH174" s="36"/>
      <c r="BGI174" s="37"/>
      <c r="BGJ174" s="37"/>
      <c r="BGK174" s="36"/>
      <c r="BGL174" s="34"/>
      <c r="BGM174" s="25"/>
      <c r="BGO174" s="34"/>
      <c r="BGP174" s="35"/>
      <c r="BGQ174" s="34"/>
      <c r="BGR174" s="36"/>
      <c r="BGS174" s="37"/>
      <c r="BGT174" s="36"/>
      <c r="BGU174" s="37"/>
      <c r="BGV174" s="37"/>
      <c r="BGW174" s="36"/>
      <c r="BGX174" s="34"/>
      <c r="BGY174" s="25"/>
      <c r="BHA174" s="34"/>
      <c r="BHB174" s="35"/>
      <c r="BHC174" s="34"/>
      <c r="BHD174" s="36"/>
      <c r="BHE174" s="37"/>
      <c r="BHF174" s="36"/>
      <c r="BHG174" s="37"/>
      <c r="BHH174" s="37"/>
      <c r="BHI174" s="36"/>
      <c r="BHJ174" s="34"/>
      <c r="BHK174" s="25"/>
      <c r="BHM174" s="34"/>
      <c r="BHN174" s="35"/>
      <c r="BHO174" s="34"/>
      <c r="BHP174" s="36"/>
      <c r="BHQ174" s="37"/>
      <c r="BHR174" s="36"/>
      <c r="BHS174" s="37"/>
      <c r="BHT174" s="37"/>
      <c r="BHU174" s="36"/>
      <c r="BHV174" s="34"/>
      <c r="BHW174" s="25"/>
      <c r="BHY174" s="34"/>
      <c r="BHZ174" s="35"/>
      <c r="BIA174" s="34"/>
      <c r="BIB174" s="36"/>
      <c r="BIC174" s="37"/>
      <c r="BID174" s="36"/>
      <c r="BIE174" s="37"/>
      <c r="BIF174" s="37"/>
      <c r="BIG174" s="36"/>
      <c r="BIH174" s="34"/>
      <c r="BII174" s="25"/>
      <c r="BIK174" s="34"/>
      <c r="BIL174" s="35"/>
      <c r="BIM174" s="34"/>
      <c r="BIN174" s="36"/>
      <c r="BIO174" s="37"/>
      <c r="BIP174" s="36"/>
      <c r="BIQ174" s="37"/>
      <c r="BIR174" s="37"/>
      <c r="BIS174" s="36"/>
      <c r="BIT174" s="34"/>
      <c r="BIU174" s="25"/>
      <c r="BIW174" s="34"/>
      <c r="BIX174" s="35"/>
      <c r="BIY174" s="34"/>
      <c r="BIZ174" s="36"/>
      <c r="BJA174" s="37"/>
      <c r="BJB174" s="36"/>
      <c r="BJC174" s="37"/>
      <c r="BJD174" s="37"/>
      <c r="BJE174" s="36"/>
      <c r="BJF174" s="34"/>
      <c r="BJG174" s="25"/>
      <c r="BJI174" s="34"/>
      <c r="BJJ174" s="35"/>
      <c r="BJK174" s="34"/>
      <c r="BJL174" s="36"/>
      <c r="BJM174" s="37"/>
      <c r="BJN174" s="36"/>
      <c r="BJO174" s="37"/>
      <c r="BJP174" s="37"/>
      <c r="BJQ174" s="36"/>
      <c r="BJR174" s="34"/>
      <c r="BJS174" s="25"/>
      <c r="BJU174" s="34"/>
      <c r="BJV174" s="35"/>
      <c r="BJW174" s="34"/>
      <c r="BJX174" s="36"/>
      <c r="BJY174" s="37"/>
      <c r="BJZ174" s="36"/>
      <c r="BKA174" s="37"/>
      <c r="BKB174" s="37"/>
      <c r="BKC174" s="36"/>
      <c r="BKD174" s="34"/>
      <c r="BKE174" s="25"/>
      <c r="BKG174" s="34"/>
      <c r="BKH174" s="35"/>
      <c r="BKI174" s="34"/>
      <c r="BKJ174" s="36"/>
      <c r="BKK174" s="37"/>
      <c r="BKL174" s="36"/>
      <c r="BKM174" s="37"/>
      <c r="BKN174" s="37"/>
      <c r="BKO174" s="36"/>
      <c r="BKP174" s="34"/>
      <c r="BKQ174" s="25"/>
      <c r="BKS174" s="34"/>
      <c r="BKT174" s="35"/>
      <c r="BKU174" s="34"/>
      <c r="BKV174" s="36"/>
      <c r="BKW174" s="37"/>
      <c r="BKX174" s="36"/>
      <c r="BKY174" s="37"/>
      <c r="BKZ174" s="37"/>
      <c r="BLA174" s="36"/>
      <c r="BLB174" s="34"/>
      <c r="BLC174" s="25"/>
      <c r="BLE174" s="34"/>
      <c r="BLF174" s="35"/>
      <c r="BLG174" s="34"/>
      <c r="BLH174" s="36"/>
      <c r="BLI174" s="37"/>
      <c r="BLJ174" s="36"/>
      <c r="BLK174" s="37"/>
      <c r="BLL174" s="37"/>
      <c r="BLM174" s="36"/>
      <c r="BLN174" s="34"/>
      <c r="BLO174" s="25"/>
      <c r="BLQ174" s="34"/>
      <c r="BLR174" s="35"/>
      <c r="BLS174" s="34"/>
      <c r="BLT174" s="36"/>
      <c r="BLU174" s="37"/>
      <c r="BLV174" s="36"/>
      <c r="BLW174" s="37"/>
      <c r="BLX174" s="37"/>
      <c r="BLY174" s="36"/>
      <c r="BLZ174" s="34"/>
      <c r="BMA174" s="25"/>
      <c r="BMC174" s="34"/>
      <c r="BMD174" s="35"/>
      <c r="BME174" s="34"/>
      <c r="BMF174" s="36"/>
      <c r="BMG174" s="37"/>
      <c r="BMH174" s="36"/>
      <c r="BMI174" s="37"/>
      <c r="BMJ174" s="37"/>
      <c r="BMK174" s="36"/>
      <c r="BML174" s="34"/>
      <c r="BMM174" s="25"/>
      <c r="BMO174" s="34"/>
      <c r="BMP174" s="35"/>
      <c r="BMQ174" s="34"/>
      <c r="BMR174" s="36"/>
      <c r="BMS174" s="37"/>
      <c r="BMT174" s="36"/>
      <c r="BMU174" s="37"/>
      <c r="BMV174" s="37"/>
      <c r="BMW174" s="36"/>
      <c r="BMX174" s="34"/>
      <c r="BMY174" s="25"/>
      <c r="BNA174" s="34"/>
      <c r="BNB174" s="35"/>
      <c r="BNC174" s="34"/>
      <c r="BND174" s="36"/>
      <c r="BNE174" s="37"/>
      <c r="BNF174" s="36"/>
      <c r="BNG174" s="37"/>
      <c r="BNH174" s="37"/>
      <c r="BNI174" s="36"/>
      <c r="BNJ174" s="34"/>
      <c r="BNK174" s="25"/>
      <c r="BNM174" s="34"/>
      <c r="BNN174" s="35"/>
      <c r="BNO174" s="34"/>
      <c r="BNP174" s="36"/>
      <c r="BNQ174" s="37"/>
      <c r="BNR174" s="36"/>
      <c r="BNS174" s="37"/>
      <c r="BNT174" s="37"/>
      <c r="BNU174" s="36"/>
      <c r="BNV174" s="34"/>
      <c r="BNW174" s="25"/>
      <c r="BNY174" s="34"/>
      <c r="BNZ174" s="35"/>
      <c r="BOA174" s="34"/>
      <c r="BOB174" s="36"/>
      <c r="BOC174" s="37"/>
      <c r="BOD174" s="36"/>
      <c r="BOE174" s="37"/>
      <c r="BOF174" s="37"/>
      <c r="BOG174" s="36"/>
      <c r="BOH174" s="34"/>
      <c r="BOI174" s="25"/>
      <c r="BOK174" s="34"/>
      <c r="BOL174" s="35"/>
      <c r="BOM174" s="34"/>
      <c r="BON174" s="36"/>
      <c r="BOO174" s="37"/>
      <c r="BOP174" s="36"/>
      <c r="BOQ174" s="37"/>
      <c r="BOR174" s="37"/>
      <c r="BOS174" s="36"/>
      <c r="BOT174" s="34"/>
      <c r="BOU174" s="25"/>
      <c r="BOW174" s="34"/>
      <c r="BOX174" s="35"/>
      <c r="BOY174" s="34"/>
      <c r="BOZ174" s="36"/>
      <c r="BPA174" s="37"/>
      <c r="BPB174" s="36"/>
      <c r="BPC174" s="37"/>
      <c r="BPD174" s="37"/>
      <c r="BPE174" s="36"/>
      <c r="BPF174" s="34"/>
      <c r="BPG174" s="25"/>
      <c r="BPI174" s="34"/>
      <c r="BPJ174" s="35"/>
      <c r="BPK174" s="34"/>
      <c r="BPL174" s="36"/>
      <c r="BPM174" s="37"/>
      <c r="BPN174" s="36"/>
      <c r="BPO174" s="37"/>
      <c r="BPP174" s="37"/>
      <c r="BPQ174" s="36"/>
      <c r="BPR174" s="34"/>
      <c r="BPS174" s="25"/>
      <c r="BPU174" s="34"/>
      <c r="BPV174" s="35"/>
      <c r="BPW174" s="34"/>
      <c r="BPX174" s="36"/>
      <c r="BPY174" s="37"/>
      <c r="BPZ174" s="36"/>
      <c r="BQA174" s="37"/>
      <c r="BQB174" s="37"/>
      <c r="BQC174" s="36"/>
      <c r="BQD174" s="34"/>
      <c r="BQE174" s="25"/>
      <c r="BQG174" s="34"/>
      <c r="BQH174" s="35"/>
      <c r="BQI174" s="34"/>
      <c r="BQJ174" s="36"/>
      <c r="BQK174" s="37"/>
      <c r="BQL174" s="36"/>
      <c r="BQM174" s="37"/>
      <c r="BQN174" s="37"/>
      <c r="BQO174" s="36"/>
      <c r="BQP174" s="34"/>
      <c r="BQQ174" s="25"/>
      <c r="BQS174" s="34"/>
      <c r="BQT174" s="35"/>
      <c r="BQU174" s="34"/>
      <c r="BQV174" s="36"/>
      <c r="BQW174" s="37"/>
      <c r="BQX174" s="36"/>
      <c r="BQY174" s="37"/>
      <c r="BQZ174" s="37"/>
      <c r="BRA174" s="36"/>
      <c r="BRB174" s="34"/>
      <c r="BRC174" s="25"/>
      <c r="BRE174" s="34"/>
      <c r="BRF174" s="35"/>
      <c r="BRG174" s="34"/>
      <c r="BRH174" s="36"/>
      <c r="BRI174" s="37"/>
      <c r="BRJ174" s="36"/>
      <c r="BRK174" s="37"/>
      <c r="BRL174" s="37"/>
      <c r="BRM174" s="36"/>
      <c r="BRN174" s="34"/>
      <c r="BRO174" s="25"/>
      <c r="BRQ174" s="34"/>
      <c r="BRR174" s="35"/>
      <c r="BRS174" s="34"/>
      <c r="BRT174" s="36"/>
      <c r="BRU174" s="37"/>
      <c r="BRV174" s="36"/>
      <c r="BRW174" s="37"/>
      <c r="BRX174" s="37"/>
      <c r="BRY174" s="36"/>
      <c r="BRZ174" s="34"/>
      <c r="BSA174" s="25"/>
      <c r="BSC174" s="34"/>
      <c r="BSD174" s="35"/>
      <c r="BSE174" s="34"/>
      <c r="BSF174" s="36"/>
      <c r="BSG174" s="37"/>
      <c r="BSH174" s="36"/>
      <c r="BSI174" s="37"/>
      <c r="BSJ174" s="37"/>
      <c r="BSK174" s="36"/>
      <c r="BSL174" s="34"/>
      <c r="BSM174" s="25"/>
      <c r="BSO174" s="34"/>
      <c r="BSP174" s="35"/>
      <c r="BSQ174" s="34"/>
      <c r="BSR174" s="36"/>
      <c r="BSS174" s="37"/>
      <c r="BST174" s="36"/>
      <c r="BSU174" s="37"/>
      <c r="BSV174" s="37"/>
      <c r="BSW174" s="36"/>
      <c r="BSX174" s="34"/>
      <c r="BSY174" s="25"/>
      <c r="BTA174" s="34"/>
      <c r="BTB174" s="35"/>
      <c r="BTC174" s="34"/>
      <c r="BTD174" s="36"/>
      <c r="BTE174" s="37"/>
      <c r="BTF174" s="36"/>
      <c r="BTG174" s="37"/>
      <c r="BTH174" s="37"/>
      <c r="BTI174" s="36"/>
      <c r="BTJ174" s="34"/>
      <c r="BTK174" s="25"/>
      <c r="BTM174" s="34"/>
      <c r="BTN174" s="35"/>
      <c r="BTO174" s="34"/>
      <c r="BTP174" s="36"/>
      <c r="BTQ174" s="37"/>
      <c r="BTR174" s="36"/>
      <c r="BTS174" s="37"/>
      <c r="BTT174" s="37"/>
      <c r="BTU174" s="36"/>
      <c r="BTV174" s="34"/>
      <c r="BTW174" s="25"/>
      <c r="BTY174" s="34"/>
      <c r="BTZ174" s="35"/>
      <c r="BUA174" s="34"/>
      <c r="BUB174" s="36"/>
      <c r="BUC174" s="37"/>
      <c r="BUD174" s="36"/>
      <c r="BUE174" s="37"/>
      <c r="BUF174" s="37"/>
      <c r="BUG174" s="36"/>
      <c r="BUH174" s="34"/>
      <c r="BUI174" s="25"/>
      <c r="BUK174" s="34"/>
      <c r="BUL174" s="35"/>
      <c r="BUM174" s="34"/>
      <c r="BUN174" s="36"/>
      <c r="BUO174" s="37"/>
      <c r="BUP174" s="36"/>
      <c r="BUQ174" s="37"/>
      <c r="BUR174" s="37"/>
      <c r="BUS174" s="36"/>
      <c r="BUT174" s="34"/>
      <c r="BUU174" s="25"/>
      <c r="BUW174" s="34"/>
      <c r="BUX174" s="35"/>
      <c r="BUY174" s="34"/>
      <c r="BUZ174" s="36"/>
      <c r="BVA174" s="37"/>
      <c r="BVB174" s="36"/>
      <c r="BVC174" s="37"/>
      <c r="BVD174" s="37"/>
      <c r="BVE174" s="36"/>
      <c r="BVF174" s="34"/>
      <c r="BVG174" s="25"/>
      <c r="BVI174" s="34"/>
      <c r="BVJ174" s="35"/>
      <c r="BVK174" s="34"/>
      <c r="BVL174" s="36"/>
      <c r="BVM174" s="37"/>
      <c r="BVN174" s="36"/>
      <c r="BVO174" s="37"/>
      <c r="BVP174" s="37"/>
      <c r="BVQ174" s="36"/>
      <c r="BVR174" s="34"/>
      <c r="BVS174" s="25"/>
      <c r="BVU174" s="34"/>
      <c r="BVV174" s="35"/>
      <c r="BVW174" s="34"/>
      <c r="BVX174" s="36"/>
      <c r="BVY174" s="37"/>
      <c r="BVZ174" s="36"/>
      <c r="BWA174" s="37"/>
      <c r="BWB174" s="37"/>
      <c r="BWC174" s="36"/>
      <c r="BWD174" s="34"/>
      <c r="BWE174" s="25"/>
      <c r="BWG174" s="34"/>
      <c r="BWH174" s="35"/>
      <c r="BWI174" s="34"/>
      <c r="BWJ174" s="36"/>
      <c r="BWK174" s="37"/>
      <c r="BWL174" s="36"/>
      <c r="BWM174" s="37"/>
      <c r="BWN174" s="37"/>
      <c r="BWO174" s="36"/>
      <c r="BWP174" s="34"/>
      <c r="BWQ174" s="25"/>
      <c r="BWS174" s="34"/>
      <c r="BWT174" s="35"/>
      <c r="BWU174" s="34"/>
      <c r="BWV174" s="36"/>
      <c r="BWW174" s="37"/>
      <c r="BWX174" s="36"/>
      <c r="BWY174" s="37"/>
      <c r="BWZ174" s="37"/>
      <c r="BXA174" s="36"/>
      <c r="BXB174" s="34"/>
      <c r="BXC174" s="25"/>
      <c r="BXE174" s="34"/>
      <c r="BXF174" s="35"/>
      <c r="BXG174" s="34"/>
      <c r="BXH174" s="36"/>
      <c r="BXI174" s="37"/>
      <c r="BXJ174" s="36"/>
      <c r="BXK174" s="37"/>
      <c r="BXL174" s="37"/>
      <c r="BXM174" s="36"/>
      <c r="BXN174" s="34"/>
      <c r="BXO174" s="25"/>
      <c r="BXQ174" s="34"/>
      <c r="BXR174" s="35"/>
      <c r="BXS174" s="34"/>
      <c r="BXT174" s="36"/>
      <c r="BXU174" s="37"/>
      <c r="BXV174" s="36"/>
      <c r="BXW174" s="37"/>
      <c r="BXX174" s="37"/>
      <c r="BXY174" s="36"/>
      <c r="BXZ174" s="34"/>
      <c r="BYA174" s="25"/>
      <c r="BYC174" s="34"/>
      <c r="BYD174" s="35"/>
      <c r="BYE174" s="34"/>
      <c r="BYF174" s="36"/>
      <c r="BYG174" s="37"/>
      <c r="BYH174" s="36"/>
      <c r="BYI174" s="37"/>
      <c r="BYJ174" s="37"/>
      <c r="BYK174" s="36"/>
      <c r="BYL174" s="34"/>
      <c r="BYM174" s="25"/>
      <c r="BYO174" s="34"/>
      <c r="BYP174" s="35"/>
      <c r="BYQ174" s="34"/>
      <c r="BYR174" s="36"/>
      <c r="BYS174" s="37"/>
      <c r="BYT174" s="36"/>
      <c r="BYU174" s="37"/>
      <c r="BYV174" s="37"/>
      <c r="BYW174" s="36"/>
      <c r="BYX174" s="34"/>
      <c r="BYY174" s="25"/>
      <c r="BZA174" s="34"/>
      <c r="BZB174" s="35"/>
      <c r="BZC174" s="34"/>
      <c r="BZD174" s="36"/>
      <c r="BZE174" s="37"/>
      <c r="BZF174" s="36"/>
      <c r="BZG174" s="37"/>
      <c r="BZH174" s="37"/>
      <c r="BZI174" s="36"/>
      <c r="BZJ174" s="34"/>
      <c r="BZK174" s="25"/>
      <c r="BZM174" s="34"/>
      <c r="BZN174" s="35"/>
      <c r="BZO174" s="34"/>
      <c r="BZP174" s="36"/>
      <c r="BZQ174" s="37"/>
      <c r="BZR174" s="36"/>
      <c r="BZS174" s="37"/>
      <c r="BZT174" s="37"/>
      <c r="BZU174" s="36"/>
      <c r="BZV174" s="34"/>
      <c r="BZW174" s="25"/>
      <c r="BZY174" s="34"/>
      <c r="BZZ174" s="35"/>
      <c r="CAA174" s="34"/>
      <c r="CAB174" s="36"/>
      <c r="CAC174" s="37"/>
      <c r="CAD174" s="36"/>
      <c r="CAE174" s="37"/>
      <c r="CAF174" s="37"/>
      <c r="CAG174" s="36"/>
      <c r="CAH174" s="34"/>
      <c r="CAI174" s="25"/>
      <c r="CAK174" s="34"/>
      <c r="CAL174" s="35"/>
      <c r="CAM174" s="34"/>
      <c r="CAN174" s="36"/>
      <c r="CAO174" s="37"/>
      <c r="CAP174" s="36"/>
      <c r="CAQ174" s="37"/>
      <c r="CAR174" s="37"/>
      <c r="CAS174" s="36"/>
      <c r="CAT174" s="34"/>
      <c r="CAU174" s="25"/>
      <c r="CAW174" s="34"/>
      <c r="CAX174" s="35"/>
      <c r="CAY174" s="34"/>
      <c r="CAZ174" s="36"/>
      <c r="CBA174" s="37"/>
      <c r="CBB174" s="36"/>
      <c r="CBC174" s="37"/>
      <c r="CBD174" s="37"/>
      <c r="CBE174" s="36"/>
      <c r="CBF174" s="34"/>
      <c r="CBG174" s="25"/>
      <c r="CBI174" s="34"/>
      <c r="CBJ174" s="35"/>
      <c r="CBK174" s="34"/>
      <c r="CBL174" s="36"/>
      <c r="CBM174" s="37"/>
      <c r="CBN174" s="36"/>
      <c r="CBO174" s="37"/>
      <c r="CBP174" s="37"/>
      <c r="CBQ174" s="36"/>
      <c r="CBR174" s="34"/>
      <c r="CBS174" s="25"/>
      <c r="CBU174" s="34"/>
      <c r="CBV174" s="35"/>
      <c r="CBW174" s="34"/>
      <c r="CBX174" s="36"/>
      <c r="CBY174" s="37"/>
      <c r="CBZ174" s="36"/>
      <c r="CCA174" s="37"/>
      <c r="CCB174" s="37"/>
      <c r="CCC174" s="36"/>
      <c r="CCD174" s="34"/>
      <c r="CCE174" s="25"/>
      <c r="CCG174" s="34"/>
      <c r="CCH174" s="35"/>
      <c r="CCI174" s="34"/>
      <c r="CCJ174" s="36"/>
      <c r="CCK174" s="37"/>
      <c r="CCL174" s="36"/>
      <c r="CCM174" s="37"/>
      <c r="CCN174" s="37"/>
      <c r="CCO174" s="36"/>
      <c r="CCP174" s="34"/>
      <c r="CCQ174" s="25"/>
      <c r="CCS174" s="34"/>
      <c r="CCT174" s="35"/>
      <c r="CCU174" s="34"/>
      <c r="CCV174" s="36"/>
      <c r="CCW174" s="37"/>
      <c r="CCX174" s="36"/>
      <c r="CCY174" s="37"/>
      <c r="CCZ174" s="37"/>
      <c r="CDA174" s="36"/>
      <c r="CDB174" s="34"/>
      <c r="CDC174" s="25"/>
      <c r="CDE174" s="34"/>
      <c r="CDF174" s="35"/>
      <c r="CDG174" s="34"/>
      <c r="CDH174" s="36"/>
      <c r="CDI174" s="37"/>
      <c r="CDJ174" s="36"/>
      <c r="CDK174" s="37"/>
      <c r="CDL174" s="37"/>
      <c r="CDM174" s="36"/>
      <c r="CDN174" s="34"/>
      <c r="CDO174" s="25"/>
      <c r="CDQ174" s="34"/>
      <c r="CDR174" s="35"/>
      <c r="CDS174" s="34"/>
      <c r="CDT174" s="36"/>
      <c r="CDU174" s="37"/>
      <c r="CDV174" s="36"/>
      <c r="CDW174" s="37"/>
      <c r="CDX174" s="37"/>
      <c r="CDY174" s="36"/>
      <c r="CDZ174" s="34"/>
      <c r="CEA174" s="25"/>
      <c r="CEC174" s="34"/>
      <c r="CED174" s="35"/>
      <c r="CEE174" s="34"/>
      <c r="CEF174" s="36"/>
      <c r="CEG174" s="37"/>
      <c r="CEH174" s="36"/>
      <c r="CEI174" s="37"/>
      <c r="CEJ174" s="37"/>
      <c r="CEK174" s="36"/>
      <c r="CEL174" s="34"/>
      <c r="CEM174" s="25"/>
      <c r="CEO174" s="34"/>
      <c r="CEP174" s="35"/>
      <c r="CEQ174" s="34"/>
      <c r="CER174" s="36"/>
      <c r="CES174" s="37"/>
      <c r="CET174" s="36"/>
      <c r="CEU174" s="37"/>
      <c r="CEV174" s="37"/>
      <c r="CEW174" s="36"/>
      <c r="CEX174" s="34"/>
      <c r="CEY174" s="25"/>
      <c r="CFA174" s="34"/>
      <c r="CFB174" s="35"/>
      <c r="CFC174" s="34"/>
      <c r="CFD174" s="36"/>
      <c r="CFE174" s="37"/>
      <c r="CFF174" s="36"/>
      <c r="CFG174" s="37"/>
      <c r="CFH174" s="37"/>
      <c r="CFI174" s="36"/>
      <c r="CFJ174" s="34"/>
      <c r="CFK174" s="25"/>
      <c r="CFM174" s="34"/>
      <c r="CFN174" s="35"/>
      <c r="CFO174" s="34"/>
      <c r="CFP174" s="36"/>
      <c r="CFQ174" s="37"/>
      <c r="CFR174" s="36"/>
      <c r="CFS174" s="37"/>
      <c r="CFT174" s="37"/>
      <c r="CFU174" s="36"/>
      <c r="CFV174" s="34"/>
      <c r="CFW174" s="25"/>
      <c r="CFY174" s="34"/>
      <c r="CFZ174" s="35"/>
      <c r="CGA174" s="34"/>
      <c r="CGB174" s="36"/>
      <c r="CGC174" s="37"/>
      <c r="CGD174" s="36"/>
      <c r="CGE174" s="37"/>
      <c r="CGF174" s="37"/>
      <c r="CGG174" s="36"/>
      <c r="CGH174" s="34"/>
      <c r="CGI174" s="25"/>
      <c r="CGK174" s="34"/>
      <c r="CGL174" s="35"/>
      <c r="CGM174" s="34"/>
      <c r="CGN174" s="36"/>
      <c r="CGO174" s="37"/>
      <c r="CGP174" s="36"/>
      <c r="CGQ174" s="37"/>
      <c r="CGR174" s="37"/>
      <c r="CGS174" s="36"/>
      <c r="CGT174" s="34"/>
      <c r="CGU174" s="25"/>
      <c r="CGW174" s="34"/>
      <c r="CGX174" s="35"/>
      <c r="CGY174" s="34"/>
      <c r="CGZ174" s="36"/>
      <c r="CHA174" s="37"/>
      <c r="CHB174" s="36"/>
      <c r="CHC174" s="37"/>
      <c r="CHD174" s="37"/>
      <c r="CHE174" s="36"/>
      <c r="CHF174" s="34"/>
      <c r="CHG174" s="25"/>
      <c r="CHI174" s="34"/>
      <c r="CHJ174" s="35"/>
      <c r="CHK174" s="34"/>
      <c r="CHL174" s="36"/>
      <c r="CHM174" s="37"/>
      <c r="CHN174" s="36"/>
      <c r="CHO174" s="37"/>
      <c r="CHP174" s="37"/>
      <c r="CHQ174" s="36"/>
      <c r="CHR174" s="34"/>
      <c r="CHS174" s="25"/>
      <c r="CHU174" s="34"/>
      <c r="CHV174" s="35"/>
      <c r="CHW174" s="34"/>
      <c r="CHX174" s="36"/>
      <c r="CHY174" s="37"/>
      <c r="CHZ174" s="36"/>
      <c r="CIA174" s="37"/>
      <c r="CIB174" s="37"/>
      <c r="CIC174" s="36"/>
      <c r="CID174" s="34"/>
      <c r="CIE174" s="25"/>
      <c r="CIG174" s="34"/>
      <c r="CIH174" s="35"/>
      <c r="CII174" s="34"/>
      <c r="CIJ174" s="36"/>
      <c r="CIK174" s="37"/>
      <c r="CIL174" s="36"/>
      <c r="CIM174" s="37"/>
      <c r="CIN174" s="37"/>
      <c r="CIO174" s="36"/>
      <c r="CIP174" s="34"/>
      <c r="CIQ174" s="25"/>
      <c r="CIS174" s="34"/>
      <c r="CIT174" s="35"/>
      <c r="CIU174" s="34"/>
      <c r="CIV174" s="36"/>
      <c r="CIW174" s="37"/>
      <c r="CIX174" s="36"/>
      <c r="CIY174" s="37"/>
      <c r="CIZ174" s="37"/>
      <c r="CJA174" s="36"/>
      <c r="CJB174" s="34"/>
      <c r="CJC174" s="25"/>
      <c r="CJE174" s="34"/>
      <c r="CJF174" s="35"/>
      <c r="CJG174" s="34"/>
      <c r="CJH174" s="36"/>
      <c r="CJI174" s="37"/>
      <c r="CJJ174" s="36"/>
      <c r="CJK174" s="37"/>
      <c r="CJL174" s="37"/>
      <c r="CJM174" s="36"/>
      <c r="CJN174" s="34"/>
      <c r="CJO174" s="25"/>
      <c r="CJQ174" s="34"/>
      <c r="CJR174" s="35"/>
      <c r="CJS174" s="34"/>
      <c r="CJT174" s="36"/>
      <c r="CJU174" s="37"/>
      <c r="CJV174" s="36"/>
      <c r="CJW174" s="37"/>
      <c r="CJX174" s="37"/>
      <c r="CJY174" s="36"/>
      <c r="CJZ174" s="34"/>
      <c r="CKA174" s="25"/>
      <c r="CKC174" s="34"/>
      <c r="CKD174" s="35"/>
      <c r="CKE174" s="34"/>
      <c r="CKF174" s="36"/>
      <c r="CKG174" s="37"/>
      <c r="CKH174" s="36"/>
      <c r="CKI174" s="37"/>
      <c r="CKJ174" s="37"/>
      <c r="CKK174" s="36"/>
      <c r="CKL174" s="34"/>
      <c r="CKM174" s="25"/>
      <c r="CKO174" s="34"/>
      <c r="CKP174" s="35"/>
      <c r="CKQ174" s="34"/>
      <c r="CKR174" s="36"/>
      <c r="CKS174" s="37"/>
      <c r="CKT174" s="36"/>
      <c r="CKU174" s="37"/>
      <c r="CKV174" s="37"/>
      <c r="CKW174" s="36"/>
      <c r="CKX174" s="34"/>
      <c r="CKY174" s="25"/>
      <c r="CLA174" s="34"/>
      <c r="CLB174" s="35"/>
      <c r="CLC174" s="34"/>
      <c r="CLD174" s="36"/>
      <c r="CLE174" s="37"/>
      <c r="CLF174" s="36"/>
      <c r="CLG174" s="37"/>
      <c r="CLH174" s="37"/>
      <c r="CLI174" s="36"/>
      <c r="CLJ174" s="34"/>
      <c r="CLK174" s="25"/>
      <c r="CLM174" s="34"/>
      <c r="CLN174" s="35"/>
      <c r="CLO174" s="34"/>
      <c r="CLP174" s="36"/>
      <c r="CLQ174" s="37"/>
      <c r="CLR174" s="36"/>
      <c r="CLS174" s="37"/>
      <c r="CLT174" s="37"/>
      <c r="CLU174" s="36"/>
      <c r="CLV174" s="34"/>
      <c r="CLW174" s="25"/>
      <c r="CLY174" s="34"/>
      <c r="CLZ174" s="35"/>
      <c r="CMA174" s="34"/>
      <c r="CMB174" s="36"/>
      <c r="CMC174" s="37"/>
      <c r="CMD174" s="36"/>
      <c r="CME174" s="37"/>
      <c r="CMF174" s="37"/>
      <c r="CMG174" s="36"/>
      <c r="CMH174" s="34"/>
      <c r="CMI174" s="25"/>
      <c r="CMK174" s="34"/>
      <c r="CML174" s="35"/>
      <c r="CMM174" s="34"/>
      <c r="CMN174" s="36"/>
      <c r="CMO174" s="37"/>
      <c r="CMP174" s="36"/>
      <c r="CMQ174" s="37"/>
      <c r="CMR174" s="37"/>
      <c r="CMS174" s="36"/>
      <c r="CMT174" s="34"/>
      <c r="CMU174" s="25"/>
      <c r="CMW174" s="34"/>
      <c r="CMX174" s="35"/>
      <c r="CMY174" s="34"/>
      <c r="CMZ174" s="36"/>
      <c r="CNA174" s="37"/>
      <c r="CNB174" s="36"/>
      <c r="CNC174" s="37"/>
      <c r="CND174" s="37"/>
      <c r="CNE174" s="36"/>
      <c r="CNF174" s="34"/>
      <c r="CNG174" s="25"/>
      <c r="CNI174" s="34"/>
      <c r="CNJ174" s="35"/>
      <c r="CNK174" s="34"/>
      <c r="CNL174" s="36"/>
      <c r="CNM174" s="37"/>
      <c r="CNN174" s="36"/>
      <c r="CNO174" s="37"/>
      <c r="CNP174" s="37"/>
      <c r="CNQ174" s="36"/>
      <c r="CNR174" s="34"/>
      <c r="CNS174" s="25"/>
      <c r="CNU174" s="34"/>
      <c r="CNV174" s="35"/>
      <c r="CNW174" s="34"/>
      <c r="CNX174" s="36"/>
      <c r="CNY174" s="37"/>
      <c r="CNZ174" s="36"/>
      <c r="COA174" s="37"/>
      <c r="COB174" s="37"/>
      <c r="COC174" s="36"/>
      <c r="COD174" s="34"/>
      <c r="COE174" s="25"/>
      <c r="COG174" s="34"/>
      <c r="COH174" s="35"/>
      <c r="COI174" s="34"/>
      <c r="COJ174" s="36"/>
      <c r="COK174" s="37"/>
      <c r="COL174" s="36"/>
      <c r="COM174" s="37"/>
      <c r="CON174" s="37"/>
      <c r="COO174" s="36"/>
      <c r="COP174" s="34"/>
      <c r="COQ174" s="25"/>
      <c r="COS174" s="34"/>
      <c r="COT174" s="35"/>
      <c r="COU174" s="34"/>
      <c r="COV174" s="36"/>
      <c r="COW174" s="37"/>
      <c r="COX174" s="36"/>
      <c r="COY174" s="37"/>
      <c r="COZ174" s="37"/>
      <c r="CPA174" s="36"/>
      <c r="CPB174" s="34"/>
      <c r="CPC174" s="25"/>
      <c r="CPE174" s="34"/>
      <c r="CPF174" s="35"/>
      <c r="CPG174" s="34"/>
      <c r="CPH174" s="36"/>
      <c r="CPI174" s="37"/>
      <c r="CPJ174" s="36"/>
      <c r="CPK174" s="37"/>
      <c r="CPL174" s="37"/>
      <c r="CPM174" s="36"/>
      <c r="CPN174" s="34"/>
      <c r="CPO174" s="25"/>
      <c r="CPQ174" s="34"/>
      <c r="CPR174" s="35"/>
      <c r="CPS174" s="34"/>
      <c r="CPT174" s="36"/>
      <c r="CPU174" s="37"/>
      <c r="CPV174" s="36"/>
      <c r="CPW174" s="37"/>
      <c r="CPX174" s="37"/>
      <c r="CPY174" s="36"/>
      <c r="CPZ174" s="34"/>
      <c r="CQA174" s="25"/>
      <c r="CQC174" s="34"/>
      <c r="CQD174" s="35"/>
      <c r="CQE174" s="34"/>
      <c r="CQF174" s="36"/>
      <c r="CQG174" s="37"/>
      <c r="CQH174" s="36"/>
      <c r="CQI174" s="37"/>
      <c r="CQJ174" s="37"/>
      <c r="CQK174" s="36"/>
      <c r="CQL174" s="34"/>
      <c r="CQM174" s="25"/>
      <c r="CQO174" s="34"/>
      <c r="CQP174" s="35"/>
      <c r="CQQ174" s="34"/>
      <c r="CQR174" s="36"/>
      <c r="CQS174" s="37"/>
      <c r="CQT174" s="36"/>
      <c r="CQU174" s="37"/>
      <c r="CQV174" s="37"/>
      <c r="CQW174" s="36"/>
      <c r="CQX174" s="34"/>
      <c r="CQY174" s="25"/>
      <c r="CRA174" s="34"/>
      <c r="CRB174" s="35"/>
      <c r="CRC174" s="34"/>
      <c r="CRD174" s="36"/>
      <c r="CRE174" s="37"/>
      <c r="CRF174" s="36"/>
      <c r="CRG174" s="37"/>
      <c r="CRH174" s="37"/>
      <c r="CRI174" s="36"/>
      <c r="CRJ174" s="34"/>
      <c r="CRK174" s="25"/>
      <c r="CRM174" s="34"/>
      <c r="CRN174" s="35"/>
      <c r="CRO174" s="34"/>
      <c r="CRP174" s="36"/>
      <c r="CRQ174" s="37"/>
      <c r="CRR174" s="36"/>
      <c r="CRS174" s="37"/>
      <c r="CRT174" s="37"/>
      <c r="CRU174" s="36"/>
      <c r="CRV174" s="34"/>
      <c r="CRW174" s="25"/>
      <c r="CRY174" s="34"/>
      <c r="CRZ174" s="35"/>
      <c r="CSA174" s="34"/>
      <c r="CSB174" s="36"/>
      <c r="CSC174" s="37"/>
      <c r="CSD174" s="36"/>
      <c r="CSE174" s="37"/>
      <c r="CSF174" s="37"/>
      <c r="CSG174" s="36"/>
      <c r="CSH174" s="34"/>
      <c r="CSI174" s="25"/>
      <c r="CSK174" s="34"/>
      <c r="CSL174" s="35"/>
      <c r="CSM174" s="34"/>
      <c r="CSN174" s="36"/>
      <c r="CSO174" s="37"/>
      <c r="CSP174" s="36"/>
      <c r="CSQ174" s="37"/>
      <c r="CSR174" s="37"/>
      <c r="CSS174" s="36"/>
      <c r="CST174" s="34"/>
      <c r="CSU174" s="25"/>
      <c r="CSW174" s="34"/>
      <c r="CSX174" s="35"/>
      <c r="CSY174" s="34"/>
      <c r="CSZ174" s="36"/>
      <c r="CTA174" s="37"/>
      <c r="CTB174" s="36"/>
      <c r="CTC174" s="37"/>
      <c r="CTD174" s="37"/>
      <c r="CTE174" s="36"/>
      <c r="CTF174" s="34"/>
      <c r="CTG174" s="25"/>
      <c r="CTI174" s="34"/>
      <c r="CTJ174" s="35"/>
      <c r="CTK174" s="34"/>
      <c r="CTL174" s="36"/>
      <c r="CTM174" s="37"/>
      <c r="CTN174" s="36"/>
      <c r="CTO174" s="37"/>
      <c r="CTP174" s="37"/>
      <c r="CTQ174" s="36"/>
      <c r="CTR174" s="34"/>
      <c r="CTS174" s="25"/>
      <c r="CTU174" s="34"/>
      <c r="CTV174" s="35"/>
      <c r="CTW174" s="34"/>
      <c r="CTX174" s="36"/>
      <c r="CTY174" s="37"/>
      <c r="CTZ174" s="36"/>
      <c r="CUA174" s="37"/>
      <c r="CUB174" s="37"/>
      <c r="CUC174" s="36"/>
      <c r="CUD174" s="34"/>
      <c r="CUE174" s="25"/>
      <c r="CUG174" s="34"/>
      <c r="CUH174" s="35"/>
      <c r="CUI174" s="34"/>
      <c r="CUJ174" s="36"/>
      <c r="CUK174" s="37"/>
      <c r="CUL174" s="36"/>
      <c r="CUM174" s="37"/>
      <c r="CUN174" s="37"/>
      <c r="CUO174" s="36"/>
      <c r="CUP174" s="34"/>
      <c r="CUQ174" s="25"/>
      <c r="CUS174" s="34"/>
      <c r="CUT174" s="35"/>
      <c r="CUU174" s="34"/>
      <c r="CUV174" s="36"/>
      <c r="CUW174" s="37"/>
      <c r="CUX174" s="36"/>
      <c r="CUY174" s="37"/>
      <c r="CUZ174" s="37"/>
      <c r="CVA174" s="36"/>
      <c r="CVB174" s="34"/>
      <c r="CVC174" s="25"/>
      <c r="CVE174" s="34"/>
      <c r="CVF174" s="35"/>
      <c r="CVG174" s="34"/>
      <c r="CVH174" s="36"/>
      <c r="CVI174" s="37"/>
      <c r="CVJ174" s="36"/>
      <c r="CVK174" s="37"/>
      <c r="CVL174" s="37"/>
      <c r="CVM174" s="36"/>
      <c r="CVN174" s="34"/>
      <c r="CVO174" s="25"/>
      <c r="CVQ174" s="34"/>
      <c r="CVR174" s="35"/>
      <c r="CVS174" s="34"/>
      <c r="CVT174" s="36"/>
      <c r="CVU174" s="37"/>
      <c r="CVV174" s="36"/>
      <c r="CVW174" s="37"/>
      <c r="CVX174" s="37"/>
      <c r="CVY174" s="36"/>
      <c r="CVZ174" s="34"/>
      <c r="CWA174" s="25"/>
      <c r="CWC174" s="34"/>
      <c r="CWD174" s="35"/>
      <c r="CWE174" s="34"/>
      <c r="CWF174" s="36"/>
      <c r="CWG174" s="37"/>
      <c r="CWH174" s="36"/>
      <c r="CWI174" s="37"/>
      <c r="CWJ174" s="37"/>
      <c r="CWK174" s="36"/>
      <c r="CWL174" s="34"/>
      <c r="CWM174" s="25"/>
      <c r="CWO174" s="34"/>
      <c r="CWP174" s="35"/>
      <c r="CWQ174" s="34"/>
      <c r="CWR174" s="36"/>
      <c r="CWS174" s="37"/>
      <c r="CWT174" s="36"/>
      <c r="CWU174" s="37"/>
      <c r="CWV174" s="37"/>
      <c r="CWW174" s="36"/>
      <c r="CWX174" s="34"/>
      <c r="CWY174" s="25"/>
      <c r="CXA174" s="34"/>
      <c r="CXB174" s="35"/>
      <c r="CXC174" s="34"/>
      <c r="CXD174" s="36"/>
      <c r="CXE174" s="37"/>
      <c r="CXF174" s="36"/>
      <c r="CXG174" s="37"/>
      <c r="CXH174" s="37"/>
      <c r="CXI174" s="36"/>
      <c r="CXJ174" s="34"/>
      <c r="CXK174" s="25"/>
      <c r="CXM174" s="34"/>
      <c r="CXN174" s="35"/>
      <c r="CXO174" s="34"/>
      <c r="CXP174" s="36"/>
      <c r="CXQ174" s="37"/>
      <c r="CXR174" s="36"/>
      <c r="CXS174" s="37"/>
      <c r="CXT174" s="37"/>
      <c r="CXU174" s="36"/>
      <c r="CXV174" s="34"/>
      <c r="CXW174" s="25"/>
      <c r="CXY174" s="34"/>
      <c r="CXZ174" s="35"/>
      <c r="CYA174" s="34"/>
      <c r="CYB174" s="36"/>
      <c r="CYC174" s="37"/>
      <c r="CYD174" s="36"/>
      <c r="CYE174" s="37"/>
      <c r="CYF174" s="37"/>
      <c r="CYG174" s="36"/>
      <c r="CYH174" s="34"/>
      <c r="CYI174" s="25"/>
      <c r="CYK174" s="34"/>
      <c r="CYL174" s="35"/>
      <c r="CYM174" s="34"/>
      <c r="CYN174" s="36"/>
      <c r="CYO174" s="37"/>
      <c r="CYP174" s="36"/>
      <c r="CYQ174" s="37"/>
      <c r="CYR174" s="37"/>
      <c r="CYS174" s="36"/>
      <c r="CYT174" s="34"/>
      <c r="CYU174" s="25"/>
      <c r="CYW174" s="34"/>
      <c r="CYX174" s="35"/>
      <c r="CYY174" s="34"/>
      <c r="CYZ174" s="36"/>
      <c r="CZA174" s="37"/>
      <c r="CZB174" s="36"/>
      <c r="CZC174" s="37"/>
      <c r="CZD174" s="37"/>
      <c r="CZE174" s="36"/>
      <c r="CZF174" s="34"/>
      <c r="CZG174" s="25"/>
      <c r="CZI174" s="34"/>
      <c r="CZJ174" s="35"/>
      <c r="CZK174" s="34"/>
      <c r="CZL174" s="36"/>
      <c r="CZM174" s="37"/>
      <c r="CZN174" s="36"/>
      <c r="CZO174" s="37"/>
      <c r="CZP174" s="37"/>
      <c r="CZQ174" s="36"/>
      <c r="CZR174" s="34"/>
      <c r="CZS174" s="25"/>
      <c r="CZU174" s="34"/>
      <c r="CZV174" s="35"/>
      <c r="CZW174" s="34"/>
      <c r="CZX174" s="36"/>
      <c r="CZY174" s="37"/>
      <c r="CZZ174" s="36"/>
      <c r="DAA174" s="37"/>
      <c r="DAB174" s="37"/>
      <c r="DAC174" s="36"/>
      <c r="DAD174" s="34"/>
      <c r="DAE174" s="25"/>
      <c r="DAG174" s="34"/>
      <c r="DAH174" s="35"/>
      <c r="DAI174" s="34"/>
      <c r="DAJ174" s="36"/>
      <c r="DAK174" s="37"/>
      <c r="DAL174" s="36"/>
      <c r="DAM174" s="37"/>
      <c r="DAN174" s="37"/>
      <c r="DAO174" s="36"/>
      <c r="DAP174" s="34"/>
      <c r="DAQ174" s="25"/>
      <c r="DAS174" s="34"/>
      <c r="DAT174" s="35"/>
      <c r="DAU174" s="34"/>
      <c r="DAV174" s="36"/>
      <c r="DAW174" s="37"/>
      <c r="DAX174" s="36"/>
      <c r="DAY174" s="37"/>
      <c r="DAZ174" s="37"/>
      <c r="DBA174" s="36"/>
      <c r="DBB174" s="34"/>
      <c r="DBC174" s="25"/>
      <c r="DBE174" s="34"/>
      <c r="DBF174" s="35"/>
      <c r="DBG174" s="34"/>
      <c r="DBH174" s="36"/>
      <c r="DBI174" s="37"/>
      <c r="DBJ174" s="36"/>
      <c r="DBK174" s="37"/>
      <c r="DBL174" s="37"/>
      <c r="DBM174" s="36"/>
      <c r="DBN174" s="34"/>
      <c r="DBO174" s="25"/>
      <c r="DBQ174" s="34"/>
      <c r="DBR174" s="35"/>
      <c r="DBS174" s="34"/>
      <c r="DBT174" s="36"/>
      <c r="DBU174" s="37"/>
      <c r="DBV174" s="36"/>
      <c r="DBW174" s="37"/>
      <c r="DBX174" s="37"/>
      <c r="DBY174" s="36"/>
      <c r="DBZ174" s="34"/>
      <c r="DCA174" s="25"/>
      <c r="DCC174" s="34"/>
      <c r="DCD174" s="35"/>
      <c r="DCE174" s="34"/>
      <c r="DCF174" s="36"/>
      <c r="DCG174" s="37"/>
      <c r="DCH174" s="36"/>
      <c r="DCI174" s="37"/>
      <c r="DCJ174" s="37"/>
      <c r="DCK174" s="36"/>
      <c r="DCL174" s="34"/>
      <c r="DCM174" s="25"/>
      <c r="DCO174" s="34"/>
      <c r="DCP174" s="35"/>
      <c r="DCQ174" s="34"/>
      <c r="DCR174" s="36"/>
      <c r="DCS174" s="37"/>
      <c r="DCT174" s="36"/>
      <c r="DCU174" s="37"/>
      <c r="DCV174" s="37"/>
      <c r="DCW174" s="36"/>
      <c r="DCX174" s="34"/>
      <c r="DCY174" s="25"/>
      <c r="DDA174" s="34"/>
      <c r="DDB174" s="35"/>
      <c r="DDC174" s="34"/>
      <c r="DDD174" s="36"/>
      <c r="DDE174" s="37"/>
      <c r="DDF174" s="36"/>
      <c r="DDG174" s="37"/>
      <c r="DDH174" s="37"/>
      <c r="DDI174" s="36"/>
      <c r="DDJ174" s="34"/>
      <c r="DDK174" s="25"/>
      <c r="DDM174" s="34"/>
      <c r="DDN174" s="35"/>
      <c r="DDO174" s="34"/>
      <c r="DDP174" s="36"/>
      <c r="DDQ174" s="37"/>
      <c r="DDR174" s="36"/>
      <c r="DDS174" s="37"/>
      <c r="DDT174" s="37"/>
      <c r="DDU174" s="36"/>
      <c r="DDV174" s="34"/>
      <c r="DDW174" s="25"/>
      <c r="DDY174" s="34"/>
      <c r="DDZ174" s="35"/>
      <c r="DEA174" s="34"/>
      <c r="DEB174" s="36"/>
      <c r="DEC174" s="37"/>
      <c r="DED174" s="36"/>
      <c r="DEE174" s="37"/>
      <c r="DEF174" s="37"/>
      <c r="DEG174" s="36"/>
      <c r="DEH174" s="34"/>
      <c r="DEI174" s="25"/>
      <c r="DEK174" s="34"/>
      <c r="DEL174" s="35"/>
      <c r="DEM174" s="34"/>
      <c r="DEN174" s="36"/>
      <c r="DEO174" s="37"/>
      <c r="DEP174" s="36"/>
      <c r="DEQ174" s="37"/>
      <c r="DER174" s="37"/>
      <c r="DES174" s="36"/>
      <c r="DET174" s="34"/>
      <c r="DEU174" s="25"/>
      <c r="DEW174" s="34"/>
      <c r="DEX174" s="35"/>
      <c r="DEY174" s="34"/>
      <c r="DEZ174" s="36"/>
      <c r="DFA174" s="37"/>
      <c r="DFB174" s="36"/>
      <c r="DFC174" s="37"/>
      <c r="DFD174" s="37"/>
      <c r="DFE174" s="36"/>
      <c r="DFF174" s="34"/>
      <c r="DFG174" s="25"/>
      <c r="DFI174" s="34"/>
      <c r="DFJ174" s="35"/>
      <c r="DFK174" s="34"/>
      <c r="DFL174" s="36"/>
      <c r="DFM174" s="37"/>
      <c r="DFN174" s="36"/>
      <c r="DFO174" s="37"/>
      <c r="DFP174" s="37"/>
      <c r="DFQ174" s="36"/>
      <c r="DFR174" s="34"/>
      <c r="DFS174" s="25"/>
      <c r="DFU174" s="34"/>
      <c r="DFV174" s="35"/>
      <c r="DFW174" s="34"/>
      <c r="DFX174" s="36"/>
      <c r="DFY174" s="37"/>
      <c r="DFZ174" s="36"/>
      <c r="DGA174" s="37"/>
      <c r="DGB174" s="37"/>
      <c r="DGC174" s="36"/>
      <c r="DGD174" s="34"/>
      <c r="DGE174" s="25"/>
      <c r="DGG174" s="34"/>
      <c r="DGH174" s="35"/>
      <c r="DGI174" s="34"/>
      <c r="DGJ174" s="36"/>
      <c r="DGK174" s="37"/>
      <c r="DGL174" s="36"/>
      <c r="DGM174" s="37"/>
      <c r="DGN174" s="37"/>
      <c r="DGO174" s="36"/>
      <c r="DGP174" s="34"/>
      <c r="DGQ174" s="25"/>
      <c r="DGS174" s="34"/>
      <c r="DGT174" s="35"/>
      <c r="DGU174" s="34"/>
      <c r="DGV174" s="36"/>
      <c r="DGW174" s="37"/>
      <c r="DGX174" s="36"/>
      <c r="DGY174" s="37"/>
      <c r="DGZ174" s="37"/>
      <c r="DHA174" s="36"/>
      <c r="DHB174" s="34"/>
      <c r="DHC174" s="25"/>
      <c r="DHE174" s="34"/>
      <c r="DHF174" s="35"/>
      <c r="DHG174" s="34"/>
      <c r="DHH174" s="36"/>
      <c r="DHI174" s="37"/>
      <c r="DHJ174" s="36"/>
      <c r="DHK174" s="37"/>
      <c r="DHL174" s="37"/>
      <c r="DHM174" s="36"/>
      <c r="DHN174" s="34"/>
      <c r="DHO174" s="25"/>
      <c r="DHQ174" s="34"/>
      <c r="DHR174" s="35"/>
      <c r="DHS174" s="34"/>
      <c r="DHT174" s="36"/>
      <c r="DHU174" s="37"/>
      <c r="DHV174" s="36"/>
      <c r="DHW174" s="37"/>
      <c r="DHX174" s="37"/>
      <c r="DHY174" s="36"/>
      <c r="DHZ174" s="34"/>
      <c r="DIA174" s="25"/>
      <c r="DIC174" s="34"/>
      <c r="DID174" s="35"/>
      <c r="DIE174" s="34"/>
      <c r="DIF174" s="36"/>
      <c r="DIG174" s="37"/>
      <c r="DIH174" s="36"/>
      <c r="DII174" s="37"/>
      <c r="DIJ174" s="37"/>
      <c r="DIK174" s="36"/>
      <c r="DIL174" s="34"/>
      <c r="DIM174" s="25"/>
      <c r="DIO174" s="34"/>
      <c r="DIP174" s="35"/>
      <c r="DIQ174" s="34"/>
      <c r="DIR174" s="36"/>
      <c r="DIS174" s="37"/>
      <c r="DIT174" s="36"/>
      <c r="DIU174" s="37"/>
      <c r="DIV174" s="37"/>
      <c r="DIW174" s="36"/>
      <c r="DIX174" s="34"/>
      <c r="DIY174" s="25"/>
      <c r="DJA174" s="34"/>
      <c r="DJB174" s="35"/>
      <c r="DJC174" s="34"/>
      <c r="DJD174" s="36"/>
      <c r="DJE174" s="37"/>
      <c r="DJF174" s="36"/>
      <c r="DJG174" s="37"/>
      <c r="DJH174" s="37"/>
      <c r="DJI174" s="36"/>
      <c r="DJJ174" s="34"/>
      <c r="DJK174" s="25"/>
      <c r="DJM174" s="34"/>
      <c r="DJN174" s="35"/>
      <c r="DJO174" s="34"/>
      <c r="DJP174" s="36"/>
      <c r="DJQ174" s="37"/>
      <c r="DJR174" s="36"/>
      <c r="DJS174" s="37"/>
      <c r="DJT174" s="37"/>
      <c r="DJU174" s="36"/>
      <c r="DJV174" s="34"/>
      <c r="DJW174" s="25"/>
      <c r="DJY174" s="34"/>
      <c r="DJZ174" s="35"/>
      <c r="DKA174" s="34"/>
      <c r="DKB174" s="36"/>
      <c r="DKC174" s="37"/>
      <c r="DKD174" s="36"/>
      <c r="DKE174" s="37"/>
      <c r="DKF174" s="37"/>
      <c r="DKG174" s="36"/>
      <c r="DKH174" s="34"/>
      <c r="DKI174" s="25"/>
      <c r="DKK174" s="34"/>
      <c r="DKL174" s="35"/>
      <c r="DKM174" s="34"/>
      <c r="DKN174" s="36"/>
      <c r="DKO174" s="37"/>
      <c r="DKP174" s="36"/>
      <c r="DKQ174" s="37"/>
      <c r="DKR174" s="37"/>
      <c r="DKS174" s="36"/>
      <c r="DKT174" s="34"/>
      <c r="DKU174" s="25"/>
      <c r="DKW174" s="34"/>
      <c r="DKX174" s="35"/>
      <c r="DKY174" s="34"/>
      <c r="DKZ174" s="36"/>
      <c r="DLA174" s="37"/>
      <c r="DLB174" s="36"/>
      <c r="DLC174" s="37"/>
      <c r="DLD174" s="37"/>
      <c r="DLE174" s="36"/>
      <c r="DLF174" s="34"/>
      <c r="DLG174" s="25"/>
      <c r="DLI174" s="34"/>
      <c r="DLJ174" s="35"/>
      <c r="DLK174" s="34"/>
      <c r="DLL174" s="36"/>
      <c r="DLM174" s="37"/>
      <c r="DLN174" s="36"/>
      <c r="DLO174" s="37"/>
      <c r="DLP174" s="37"/>
      <c r="DLQ174" s="36"/>
      <c r="DLR174" s="34"/>
      <c r="DLS174" s="25"/>
      <c r="DLU174" s="34"/>
      <c r="DLV174" s="35"/>
      <c r="DLW174" s="34"/>
      <c r="DLX174" s="36"/>
      <c r="DLY174" s="37"/>
      <c r="DLZ174" s="36"/>
      <c r="DMA174" s="37"/>
      <c r="DMB174" s="37"/>
      <c r="DMC174" s="36"/>
      <c r="DMD174" s="34"/>
      <c r="DME174" s="25"/>
      <c r="DMG174" s="34"/>
      <c r="DMH174" s="35"/>
      <c r="DMI174" s="34"/>
      <c r="DMJ174" s="36"/>
      <c r="DMK174" s="37"/>
      <c r="DML174" s="36"/>
      <c r="DMM174" s="37"/>
      <c r="DMN174" s="37"/>
      <c r="DMO174" s="36"/>
      <c r="DMP174" s="34"/>
      <c r="DMQ174" s="25"/>
      <c r="DMS174" s="34"/>
      <c r="DMT174" s="35"/>
      <c r="DMU174" s="34"/>
      <c r="DMV174" s="36"/>
      <c r="DMW174" s="37"/>
      <c r="DMX174" s="36"/>
      <c r="DMY174" s="37"/>
      <c r="DMZ174" s="37"/>
      <c r="DNA174" s="36"/>
      <c r="DNB174" s="34"/>
      <c r="DNC174" s="25"/>
      <c r="DNE174" s="34"/>
      <c r="DNF174" s="35"/>
      <c r="DNG174" s="34"/>
      <c r="DNH174" s="36"/>
      <c r="DNI174" s="37"/>
      <c r="DNJ174" s="36"/>
      <c r="DNK174" s="37"/>
      <c r="DNL174" s="37"/>
      <c r="DNM174" s="36"/>
      <c r="DNN174" s="34"/>
      <c r="DNO174" s="25"/>
      <c r="DNQ174" s="34"/>
      <c r="DNR174" s="35"/>
      <c r="DNS174" s="34"/>
      <c r="DNT174" s="36"/>
      <c r="DNU174" s="37"/>
      <c r="DNV174" s="36"/>
      <c r="DNW174" s="37"/>
      <c r="DNX174" s="37"/>
      <c r="DNY174" s="36"/>
      <c r="DNZ174" s="34"/>
      <c r="DOA174" s="25"/>
      <c r="DOC174" s="34"/>
      <c r="DOD174" s="35"/>
      <c r="DOE174" s="34"/>
      <c r="DOF174" s="36"/>
      <c r="DOG174" s="37"/>
      <c r="DOH174" s="36"/>
      <c r="DOI174" s="37"/>
      <c r="DOJ174" s="37"/>
      <c r="DOK174" s="36"/>
      <c r="DOL174" s="34"/>
      <c r="DOM174" s="25"/>
      <c r="DOO174" s="34"/>
      <c r="DOP174" s="35"/>
      <c r="DOQ174" s="34"/>
      <c r="DOR174" s="36"/>
      <c r="DOS174" s="37"/>
      <c r="DOT174" s="36"/>
      <c r="DOU174" s="37"/>
      <c r="DOV174" s="37"/>
      <c r="DOW174" s="36"/>
      <c r="DOX174" s="34"/>
      <c r="DOY174" s="25"/>
      <c r="DPA174" s="34"/>
      <c r="DPB174" s="35"/>
      <c r="DPC174" s="34"/>
      <c r="DPD174" s="36"/>
      <c r="DPE174" s="37"/>
      <c r="DPF174" s="36"/>
      <c r="DPG174" s="37"/>
      <c r="DPH174" s="37"/>
      <c r="DPI174" s="36"/>
      <c r="DPJ174" s="34"/>
      <c r="DPK174" s="25"/>
      <c r="DPM174" s="34"/>
      <c r="DPN174" s="35"/>
      <c r="DPO174" s="34"/>
      <c r="DPP174" s="36"/>
      <c r="DPQ174" s="37"/>
      <c r="DPR174" s="36"/>
      <c r="DPS174" s="37"/>
      <c r="DPT174" s="37"/>
      <c r="DPU174" s="36"/>
      <c r="DPV174" s="34"/>
      <c r="DPW174" s="25"/>
      <c r="DPY174" s="34"/>
      <c r="DPZ174" s="35"/>
      <c r="DQA174" s="34"/>
      <c r="DQB174" s="36"/>
      <c r="DQC174" s="37"/>
      <c r="DQD174" s="36"/>
      <c r="DQE174" s="37"/>
      <c r="DQF174" s="37"/>
      <c r="DQG174" s="36"/>
      <c r="DQH174" s="34"/>
      <c r="DQI174" s="25"/>
      <c r="DQK174" s="34"/>
      <c r="DQL174" s="35"/>
      <c r="DQM174" s="34"/>
      <c r="DQN174" s="36"/>
      <c r="DQO174" s="37"/>
      <c r="DQP174" s="36"/>
      <c r="DQQ174" s="37"/>
      <c r="DQR174" s="37"/>
      <c r="DQS174" s="36"/>
      <c r="DQT174" s="34"/>
      <c r="DQU174" s="25"/>
      <c r="DQW174" s="34"/>
      <c r="DQX174" s="35"/>
      <c r="DQY174" s="34"/>
      <c r="DQZ174" s="36"/>
      <c r="DRA174" s="37"/>
      <c r="DRB174" s="36"/>
      <c r="DRC174" s="37"/>
      <c r="DRD174" s="37"/>
      <c r="DRE174" s="36"/>
      <c r="DRF174" s="34"/>
      <c r="DRG174" s="25"/>
      <c r="DRI174" s="34"/>
      <c r="DRJ174" s="35"/>
      <c r="DRK174" s="34"/>
      <c r="DRL174" s="36"/>
      <c r="DRM174" s="37"/>
      <c r="DRN174" s="36"/>
      <c r="DRO174" s="37"/>
      <c r="DRP174" s="37"/>
      <c r="DRQ174" s="36"/>
      <c r="DRR174" s="34"/>
      <c r="DRS174" s="25"/>
      <c r="DRU174" s="34"/>
      <c r="DRV174" s="35"/>
      <c r="DRW174" s="34"/>
      <c r="DRX174" s="36"/>
      <c r="DRY174" s="37"/>
      <c r="DRZ174" s="36"/>
      <c r="DSA174" s="37"/>
      <c r="DSB174" s="37"/>
      <c r="DSC174" s="36"/>
      <c r="DSD174" s="34"/>
      <c r="DSE174" s="25"/>
      <c r="DSG174" s="34"/>
      <c r="DSH174" s="35"/>
      <c r="DSI174" s="34"/>
      <c r="DSJ174" s="36"/>
      <c r="DSK174" s="37"/>
      <c r="DSL174" s="36"/>
      <c r="DSM174" s="37"/>
      <c r="DSN174" s="37"/>
      <c r="DSO174" s="36"/>
      <c r="DSP174" s="34"/>
      <c r="DSQ174" s="25"/>
      <c r="DSS174" s="34"/>
      <c r="DST174" s="35"/>
      <c r="DSU174" s="34"/>
      <c r="DSV174" s="36"/>
      <c r="DSW174" s="37"/>
      <c r="DSX174" s="36"/>
      <c r="DSY174" s="37"/>
      <c r="DSZ174" s="37"/>
      <c r="DTA174" s="36"/>
      <c r="DTB174" s="34"/>
      <c r="DTC174" s="25"/>
      <c r="DTE174" s="34"/>
      <c r="DTF174" s="35"/>
      <c r="DTG174" s="34"/>
      <c r="DTH174" s="36"/>
      <c r="DTI174" s="37"/>
      <c r="DTJ174" s="36"/>
      <c r="DTK174" s="37"/>
      <c r="DTL174" s="37"/>
      <c r="DTM174" s="36"/>
      <c r="DTN174" s="34"/>
      <c r="DTO174" s="25"/>
      <c r="DTQ174" s="34"/>
      <c r="DTR174" s="35"/>
      <c r="DTS174" s="34"/>
      <c r="DTT174" s="36"/>
      <c r="DTU174" s="37"/>
      <c r="DTV174" s="36"/>
      <c r="DTW174" s="37"/>
      <c r="DTX174" s="37"/>
      <c r="DTY174" s="36"/>
      <c r="DTZ174" s="34"/>
      <c r="DUA174" s="25"/>
      <c r="DUC174" s="34"/>
      <c r="DUD174" s="35"/>
      <c r="DUE174" s="34"/>
      <c r="DUF174" s="36"/>
      <c r="DUG174" s="37"/>
      <c r="DUH174" s="36"/>
      <c r="DUI174" s="37"/>
      <c r="DUJ174" s="37"/>
      <c r="DUK174" s="36"/>
      <c r="DUL174" s="34"/>
      <c r="DUM174" s="25"/>
      <c r="DUO174" s="34"/>
      <c r="DUP174" s="35"/>
      <c r="DUQ174" s="34"/>
      <c r="DUR174" s="36"/>
      <c r="DUS174" s="37"/>
      <c r="DUT174" s="36"/>
      <c r="DUU174" s="37"/>
      <c r="DUV174" s="37"/>
      <c r="DUW174" s="36"/>
      <c r="DUX174" s="34"/>
      <c r="DUY174" s="25"/>
      <c r="DVA174" s="34"/>
      <c r="DVB174" s="35"/>
      <c r="DVC174" s="34"/>
      <c r="DVD174" s="36"/>
      <c r="DVE174" s="37"/>
      <c r="DVF174" s="36"/>
      <c r="DVG174" s="37"/>
      <c r="DVH174" s="37"/>
      <c r="DVI174" s="36"/>
      <c r="DVJ174" s="34"/>
      <c r="DVK174" s="25"/>
      <c r="DVM174" s="34"/>
      <c r="DVN174" s="35"/>
      <c r="DVO174" s="34"/>
      <c r="DVP174" s="36"/>
      <c r="DVQ174" s="37"/>
      <c r="DVR174" s="36"/>
      <c r="DVS174" s="37"/>
      <c r="DVT174" s="37"/>
      <c r="DVU174" s="36"/>
      <c r="DVV174" s="34"/>
      <c r="DVW174" s="25"/>
      <c r="DVY174" s="34"/>
      <c r="DVZ174" s="35"/>
      <c r="DWA174" s="34"/>
      <c r="DWB174" s="36"/>
      <c r="DWC174" s="37"/>
      <c r="DWD174" s="36"/>
      <c r="DWE174" s="37"/>
      <c r="DWF174" s="37"/>
      <c r="DWG174" s="36"/>
      <c r="DWH174" s="34"/>
      <c r="DWI174" s="25"/>
      <c r="DWK174" s="34"/>
      <c r="DWL174" s="35"/>
      <c r="DWM174" s="34"/>
      <c r="DWN174" s="36"/>
      <c r="DWO174" s="37"/>
      <c r="DWP174" s="36"/>
      <c r="DWQ174" s="37"/>
      <c r="DWR174" s="37"/>
      <c r="DWS174" s="36"/>
      <c r="DWT174" s="34"/>
      <c r="DWU174" s="25"/>
      <c r="DWW174" s="34"/>
      <c r="DWX174" s="35"/>
      <c r="DWY174" s="34"/>
      <c r="DWZ174" s="36"/>
      <c r="DXA174" s="37"/>
      <c r="DXB174" s="36"/>
      <c r="DXC174" s="37"/>
      <c r="DXD174" s="37"/>
      <c r="DXE174" s="36"/>
      <c r="DXF174" s="34"/>
      <c r="DXG174" s="25"/>
      <c r="DXI174" s="34"/>
      <c r="DXJ174" s="35"/>
      <c r="DXK174" s="34"/>
      <c r="DXL174" s="36"/>
      <c r="DXM174" s="37"/>
      <c r="DXN174" s="36"/>
      <c r="DXO174" s="37"/>
      <c r="DXP174" s="37"/>
      <c r="DXQ174" s="36"/>
      <c r="DXR174" s="34"/>
      <c r="DXS174" s="25"/>
      <c r="DXU174" s="34"/>
      <c r="DXV174" s="35"/>
      <c r="DXW174" s="34"/>
      <c r="DXX174" s="36"/>
      <c r="DXY174" s="37"/>
      <c r="DXZ174" s="36"/>
      <c r="DYA174" s="37"/>
      <c r="DYB174" s="37"/>
      <c r="DYC174" s="36"/>
      <c r="DYD174" s="34"/>
      <c r="DYE174" s="25"/>
      <c r="DYG174" s="34"/>
      <c r="DYH174" s="35"/>
      <c r="DYI174" s="34"/>
      <c r="DYJ174" s="36"/>
      <c r="DYK174" s="37"/>
      <c r="DYL174" s="36"/>
      <c r="DYM174" s="37"/>
      <c r="DYN174" s="37"/>
      <c r="DYO174" s="36"/>
      <c r="DYP174" s="34"/>
      <c r="DYQ174" s="25"/>
      <c r="DYS174" s="34"/>
      <c r="DYT174" s="35"/>
      <c r="DYU174" s="34"/>
      <c r="DYV174" s="36"/>
      <c r="DYW174" s="37"/>
      <c r="DYX174" s="36"/>
      <c r="DYY174" s="37"/>
      <c r="DYZ174" s="37"/>
      <c r="DZA174" s="36"/>
      <c r="DZB174" s="34"/>
      <c r="DZC174" s="25"/>
      <c r="DZE174" s="34"/>
      <c r="DZF174" s="35"/>
      <c r="DZG174" s="34"/>
      <c r="DZH174" s="36"/>
      <c r="DZI174" s="37"/>
      <c r="DZJ174" s="36"/>
      <c r="DZK174" s="37"/>
      <c r="DZL174" s="37"/>
      <c r="DZM174" s="36"/>
      <c r="DZN174" s="34"/>
      <c r="DZO174" s="25"/>
      <c r="DZQ174" s="34"/>
      <c r="DZR174" s="35"/>
      <c r="DZS174" s="34"/>
      <c r="DZT174" s="36"/>
      <c r="DZU174" s="37"/>
      <c r="DZV174" s="36"/>
      <c r="DZW174" s="37"/>
      <c r="DZX174" s="37"/>
      <c r="DZY174" s="36"/>
      <c r="DZZ174" s="34"/>
      <c r="EAA174" s="25"/>
      <c r="EAC174" s="34"/>
      <c r="EAD174" s="35"/>
      <c r="EAE174" s="34"/>
      <c r="EAF174" s="36"/>
      <c r="EAG174" s="37"/>
      <c r="EAH174" s="36"/>
      <c r="EAI174" s="37"/>
      <c r="EAJ174" s="37"/>
      <c r="EAK174" s="36"/>
      <c r="EAL174" s="34"/>
      <c r="EAM174" s="25"/>
      <c r="EAO174" s="34"/>
      <c r="EAP174" s="35"/>
      <c r="EAQ174" s="34"/>
      <c r="EAR174" s="36"/>
      <c r="EAS174" s="37"/>
      <c r="EAT174" s="36"/>
      <c r="EAU174" s="37"/>
      <c r="EAV174" s="37"/>
      <c r="EAW174" s="36"/>
      <c r="EAX174" s="34"/>
      <c r="EAY174" s="25"/>
      <c r="EBA174" s="34"/>
      <c r="EBB174" s="35"/>
      <c r="EBC174" s="34"/>
      <c r="EBD174" s="36"/>
      <c r="EBE174" s="37"/>
      <c r="EBF174" s="36"/>
      <c r="EBG174" s="37"/>
      <c r="EBH174" s="37"/>
      <c r="EBI174" s="36"/>
      <c r="EBJ174" s="34"/>
      <c r="EBK174" s="25"/>
      <c r="EBM174" s="34"/>
      <c r="EBN174" s="35"/>
      <c r="EBO174" s="34"/>
      <c r="EBP174" s="36"/>
      <c r="EBQ174" s="37"/>
      <c r="EBR174" s="36"/>
      <c r="EBS174" s="37"/>
      <c r="EBT174" s="37"/>
      <c r="EBU174" s="36"/>
      <c r="EBV174" s="34"/>
      <c r="EBW174" s="25"/>
      <c r="EBY174" s="34"/>
      <c r="EBZ174" s="35"/>
      <c r="ECA174" s="34"/>
      <c r="ECB174" s="36"/>
      <c r="ECC174" s="37"/>
      <c r="ECD174" s="36"/>
      <c r="ECE174" s="37"/>
      <c r="ECF174" s="37"/>
      <c r="ECG174" s="36"/>
      <c r="ECH174" s="34"/>
      <c r="ECI174" s="25"/>
      <c r="ECK174" s="34"/>
      <c r="ECL174" s="35"/>
      <c r="ECM174" s="34"/>
      <c r="ECN174" s="36"/>
      <c r="ECO174" s="37"/>
      <c r="ECP174" s="36"/>
      <c r="ECQ174" s="37"/>
      <c r="ECR174" s="37"/>
      <c r="ECS174" s="36"/>
      <c r="ECT174" s="34"/>
      <c r="ECU174" s="25"/>
      <c r="ECW174" s="34"/>
      <c r="ECX174" s="35"/>
      <c r="ECY174" s="34"/>
      <c r="ECZ174" s="36"/>
      <c r="EDA174" s="37"/>
      <c r="EDB174" s="36"/>
      <c r="EDC174" s="37"/>
      <c r="EDD174" s="37"/>
      <c r="EDE174" s="36"/>
      <c r="EDF174" s="34"/>
      <c r="EDG174" s="25"/>
      <c r="EDI174" s="34"/>
      <c r="EDJ174" s="35"/>
      <c r="EDK174" s="34"/>
      <c r="EDL174" s="36"/>
      <c r="EDM174" s="37"/>
      <c r="EDN174" s="36"/>
      <c r="EDO174" s="37"/>
      <c r="EDP174" s="37"/>
      <c r="EDQ174" s="36"/>
      <c r="EDR174" s="34"/>
      <c r="EDS174" s="25"/>
      <c r="EDU174" s="34"/>
      <c r="EDV174" s="35"/>
      <c r="EDW174" s="34"/>
      <c r="EDX174" s="36"/>
      <c r="EDY174" s="37"/>
      <c r="EDZ174" s="36"/>
      <c r="EEA174" s="37"/>
      <c r="EEB174" s="37"/>
      <c r="EEC174" s="36"/>
      <c r="EED174" s="34"/>
      <c r="EEE174" s="25"/>
      <c r="EEG174" s="34"/>
      <c r="EEH174" s="35"/>
      <c r="EEI174" s="34"/>
      <c r="EEJ174" s="36"/>
      <c r="EEK174" s="37"/>
      <c r="EEL174" s="36"/>
      <c r="EEM174" s="37"/>
      <c r="EEN174" s="37"/>
      <c r="EEO174" s="36"/>
      <c r="EEP174" s="34"/>
      <c r="EEQ174" s="25"/>
      <c r="EES174" s="34"/>
      <c r="EET174" s="35"/>
      <c r="EEU174" s="34"/>
      <c r="EEV174" s="36"/>
      <c r="EEW174" s="37"/>
      <c r="EEX174" s="36"/>
      <c r="EEY174" s="37"/>
      <c r="EEZ174" s="37"/>
      <c r="EFA174" s="36"/>
      <c r="EFB174" s="34"/>
      <c r="EFC174" s="25"/>
      <c r="EFE174" s="34"/>
      <c r="EFF174" s="35"/>
      <c r="EFG174" s="34"/>
      <c r="EFH174" s="36"/>
      <c r="EFI174" s="37"/>
      <c r="EFJ174" s="36"/>
      <c r="EFK174" s="37"/>
      <c r="EFL174" s="37"/>
      <c r="EFM174" s="36"/>
      <c r="EFN174" s="34"/>
      <c r="EFO174" s="25"/>
      <c r="EFQ174" s="34"/>
      <c r="EFR174" s="35"/>
      <c r="EFS174" s="34"/>
      <c r="EFT174" s="36"/>
      <c r="EFU174" s="37"/>
      <c r="EFV174" s="36"/>
      <c r="EFW174" s="37"/>
      <c r="EFX174" s="37"/>
      <c r="EFY174" s="36"/>
      <c r="EFZ174" s="34"/>
      <c r="EGA174" s="25"/>
      <c r="EGC174" s="34"/>
      <c r="EGD174" s="35"/>
      <c r="EGE174" s="34"/>
      <c r="EGF174" s="36"/>
      <c r="EGG174" s="37"/>
      <c r="EGH174" s="36"/>
      <c r="EGI174" s="37"/>
      <c r="EGJ174" s="37"/>
      <c r="EGK174" s="36"/>
      <c r="EGL174" s="34"/>
      <c r="EGM174" s="25"/>
      <c r="EGO174" s="34"/>
      <c r="EGP174" s="35"/>
      <c r="EGQ174" s="34"/>
      <c r="EGR174" s="36"/>
      <c r="EGS174" s="37"/>
      <c r="EGT174" s="36"/>
      <c r="EGU174" s="37"/>
      <c r="EGV174" s="37"/>
      <c r="EGW174" s="36"/>
      <c r="EGX174" s="34"/>
      <c r="EGY174" s="25"/>
      <c r="EHA174" s="34"/>
      <c r="EHB174" s="35"/>
      <c r="EHC174" s="34"/>
      <c r="EHD174" s="36"/>
      <c r="EHE174" s="37"/>
      <c r="EHF174" s="36"/>
      <c r="EHG174" s="37"/>
      <c r="EHH174" s="37"/>
      <c r="EHI174" s="36"/>
      <c r="EHJ174" s="34"/>
      <c r="EHK174" s="25"/>
      <c r="EHM174" s="34"/>
      <c r="EHN174" s="35"/>
      <c r="EHO174" s="34"/>
      <c r="EHP174" s="36"/>
      <c r="EHQ174" s="37"/>
      <c r="EHR174" s="36"/>
      <c r="EHS174" s="37"/>
      <c r="EHT174" s="37"/>
      <c r="EHU174" s="36"/>
      <c r="EHV174" s="34"/>
      <c r="EHW174" s="25"/>
      <c r="EHY174" s="34"/>
      <c r="EHZ174" s="35"/>
      <c r="EIA174" s="34"/>
      <c r="EIB174" s="36"/>
      <c r="EIC174" s="37"/>
      <c r="EID174" s="36"/>
      <c r="EIE174" s="37"/>
      <c r="EIF174" s="37"/>
      <c r="EIG174" s="36"/>
      <c r="EIH174" s="34"/>
      <c r="EII174" s="25"/>
      <c r="EIK174" s="34"/>
      <c r="EIL174" s="35"/>
      <c r="EIM174" s="34"/>
      <c r="EIN174" s="36"/>
      <c r="EIO174" s="37"/>
      <c r="EIP174" s="36"/>
      <c r="EIQ174" s="37"/>
      <c r="EIR174" s="37"/>
      <c r="EIS174" s="36"/>
      <c r="EIT174" s="34"/>
      <c r="EIU174" s="25"/>
      <c r="EIW174" s="34"/>
      <c r="EIX174" s="35"/>
      <c r="EIY174" s="34"/>
      <c r="EIZ174" s="36"/>
      <c r="EJA174" s="37"/>
      <c r="EJB174" s="36"/>
      <c r="EJC174" s="37"/>
      <c r="EJD174" s="37"/>
      <c r="EJE174" s="36"/>
      <c r="EJF174" s="34"/>
      <c r="EJG174" s="25"/>
      <c r="EJI174" s="34"/>
      <c r="EJJ174" s="35"/>
      <c r="EJK174" s="34"/>
      <c r="EJL174" s="36"/>
      <c r="EJM174" s="37"/>
      <c r="EJN174" s="36"/>
      <c r="EJO174" s="37"/>
      <c r="EJP174" s="37"/>
      <c r="EJQ174" s="36"/>
      <c r="EJR174" s="34"/>
      <c r="EJS174" s="25"/>
      <c r="EJU174" s="34"/>
      <c r="EJV174" s="35"/>
      <c r="EJW174" s="34"/>
      <c r="EJX174" s="36"/>
      <c r="EJY174" s="37"/>
      <c r="EJZ174" s="36"/>
      <c r="EKA174" s="37"/>
      <c r="EKB174" s="37"/>
      <c r="EKC174" s="36"/>
      <c r="EKD174" s="34"/>
      <c r="EKE174" s="25"/>
      <c r="EKG174" s="34"/>
      <c r="EKH174" s="35"/>
      <c r="EKI174" s="34"/>
      <c r="EKJ174" s="36"/>
      <c r="EKK174" s="37"/>
      <c r="EKL174" s="36"/>
      <c r="EKM174" s="37"/>
      <c r="EKN174" s="37"/>
      <c r="EKO174" s="36"/>
      <c r="EKP174" s="34"/>
      <c r="EKQ174" s="25"/>
      <c r="EKS174" s="34"/>
      <c r="EKT174" s="35"/>
      <c r="EKU174" s="34"/>
      <c r="EKV174" s="36"/>
      <c r="EKW174" s="37"/>
      <c r="EKX174" s="36"/>
      <c r="EKY174" s="37"/>
      <c r="EKZ174" s="37"/>
      <c r="ELA174" s="36"/>
      <c r="ELB174" s="34"/>
      <c r="ELC174" s="25"/>
      <c r="ELE174" s="34"/>
      <c r="ELF174" s="35"/>
      <c r="ELG174" s="34"/>
      <c r="ELH174" s="36"/>
      <c r="ELI174" s="37"/>
      <c r="ELJ174" s="36"/>
      <c r="ELK174" s="37"/>
      <c r="ELL174" s="37"/>
      <c r="ELM174" s="36"/>
      <c r="ELN174" s="34"/>
      <c r="ELO174" s="25"/>
      <c r="ELQ174" s="34"/>
      <c r="ELR174" s="35"/>
      <c r="ELS174" s="34"/>
      <c r="ELT174" s="36"/>
      <c r="ELU174" s="37"/>
      <c r="ELV174" s="36"/>
      <c r="ELW174" s="37"/>
      <c r="ELX174" s="37"/>
      <c r="ELY174" s="36"/>
      <c r="ELZ174" s="34"/>
      <c r="EMA174" s="25"/>
      <c r="EMC174" s="34"/>
      <c r="EMD174" s="35"/>
      <c r="EME174" s="34"/>
      <c r="EMF174" s="36"/>
      <c r="EMG174" s="37"/>
      <c r="EMH174" s="36"/>
      <c r="EMI174" s="37"/>
      <c r="EMJ174" s="37"/>
      <c r="EMK174" s="36"/>
      <c r="EML174" s="34"/>
      <c r="EMM174" s="25"/>
      <c r="EMO174" s="34"/>
      <c r="EMP174" s="35"/>
      <c r="EMQ174" s="34"/>
      <c r="EMR174" s="36"/>
      <c r="EMS174" s="37"/>
      <c r="EMT174" s="36"/>
      <c r="EMU174" s="37"/>
      <c r="EMV174" s="37"/>
      <c r="EMW174" s="36"/>
      <c r="EMX174" s="34"/>
      <c r="EMY174" s="25"/>
      <c r="ENA174" s="34"/>
      <c r="ENB174" s="35"/>
      <c r="ENC174" s="34"/>
      <c r="END174" s="36"/>
      <c r="ENE174" s="37"/>
      <c r="ENF174" s="36"/>
      <c r="ENG174" s="37"/>
      <c r="ENH174" s="37"/>
      <c r="ENI174" s="36"/>
      <c r="ENJ174" s="34"/>
      <c r="ENK174" s="25"/>
      <c r="ENM174" s="34"/>
      <c r="ENN174" s="35"/>
      <c r="ENO174" s="34"/>
      <c r="ENP174" s="36"/>
      <c r="ENQ174" s="37"/>
      <c r="ENR174" s="36"/>
      <c r="ENS174" s="37"/>
      <c r="ENT174" s="37"/>
      <c r="ENU174" s="36"/>
      <c r="ENV174" s="34"/>
      <c r="ENW174" s="25"/>
      <c r="ENY174" s="34"/>
      <c r="ENZ174" s="35"/>
      <c r="EOA174" s="34"/>
      <c r="EOB174" s="36"/>
      <c r="EOC174" s="37"/>
      <c r="EOD174" s="36"/>
      <c r="EOE174" s="37"/>
      <c r="EOF174" s="37"/>
      <c r="EOG174" s="36"/>
      <c r="EOH174" s="34"/>
      <c r="EOI174" s="25"/>
      <c r="EOK174" s="34"/>
      <c r="EOL174" s="35"/>
      <c r="EOM174" s="34"/>
      <c r="EON174" s="36"/>
      <c r="EOO174" s="37"/>
      <c r="EOP174" s="36"/>
      <c r="EOQ174" s="37"/>
      <c r="EOR174" s="37"/>
      <c r="EOS174" s="36"/>
      <c r="EOT174" s="34"/>
      <c r="EOU174" s="25"/>
      <c r="EOW174" s="34"/>
      <c r="EOX174" s="35"/>
      <c r="EOY174" s="34"/>
      <c r="EOZ174" s="36"/>
      <c r="EPA174" s="37"/>
      <c r="EPB174" s="36"/>
      <c r="EPC174" s="37"/>
      <c r="EPD174" s="37"/>
      <c r="EPE174" s="36"/>
      <c r="EPF174" s="34"/>
      <c r="EPG174" s="25"/>
      <c r="EPI174" s="34"/>
      <c r="EPJ174" s="35"/>
      <c r="EPK174" s="34"/>
      <c r="EPL174" s="36"/>
      <c r="EPM174" s="37"/>
      <c r="EPN174" s="36"/>
      <c r="EPO174" s="37"/>
      <c r="EPP174" s="37"/>
      <c r="EPQ174" s="36"/>
      <c r="EPR174" s="34"/>
      <c r="EPS174" s="25"/>
      <c r="EPU174" s="34"/>
      <c r="EPV174" s="35"/>
      <c r="EPW174" s="34"/>
      <c r="EPX174" s="36"/>
      <c r="EPY174" s="37"/>
      <c r="EPZ174" s="36"/>
      <c r="EQA174" s="37"/>
      <c r="EQB174" s="37"/>
      <c r="EQC174" s="36"/>
      <c r="EQD174" s="34"/>
      <c r="EQE174" s="25"/>
      <c r="EQG174" s="34"/>
      <c r="EQH174" s="35"/>
      <c r="EQI174" s="34"/>
      <c r="EQJ174" s="36"/>
      <c r="EQK174" s="37"/>
      <c r="EQL174" s="36"/>
      <c r="EQM174" s="37"/>
      <c r="EQN174" s="37"/>
      <c r="EQO174" s="36"/>
      <c r="EQP174" s="34"/>
      <c r="EQQ174" s="25"/>
      <c r="EQS174" s="34"/>
      <c r="EQT174" s="35"/>
      <c r="EQU174" s="34"/>
      <c r="EQV174" s="36"/>
      <c r="EQW174" s="37"/>
      <c r="EQX174" s="36"/>
      <c r="EQY174" s="37"/>
      <c r="EQZ174" s="37"/>
      <c r="ERA174" s="36"/>
      <c r="ERB174" s="34"/>
      <c r="ERC174" s="25"/>
      <c r="ERE174" s="34"/>
      <c r="ERF174" s="35"/>
      <c r="ERG174" s="34"/>
      <c r="ERH174" s="36"/>
      <c r="ERI174" s="37"/>
      <c r="ERJ174" s="36"/>
      <c r="ERK174" s="37"/>
      <c r="ERL174" s="37"/>
      <c r="ERM174" s="36"/>
      <c r="ERN174" s="34"/>
      <c r="ERO174" s="25"/>
      <c r="ERQ174" s="34"/>
      <c r="ERR174" s="35"/>
      <c r="ERS174" s="34"/>
      <c r="ERT174" s="36"/>
      <c r="ERU174" s="37"/>
      <c r="ERV174" s="36"/>
      <c r="ERW174" s="37"/>
      <c r="ERX174" s="37"/>
      <c r="ERY174" s="36"/>
      <c r="ERZ174" s="34"/>
      <c r="ESA174" s="25"/>
      <c r="ESC174" s="34"/>
      <c r="ESD174" s="35"/>
      <c r="ESE174" s="34"/>
      <c r="ESF174" s="36"/>
      <c r="ESG174" s="37"/>
      <c r="ESH174" s="36"/>
      <c r="ESI174" s="37"/>
      <c r="ESJ174" s="37"/>
      <c r="ESK174" s="36"/>
      <c r="ESL174" s="34"/>
      <c r="ESM174" s="25"/>
      <c r="ESO174" s="34"/>
      <c r="ESP174" s="35"/>
      <c r="ESQ174" s="34"/>
      <c r="ESR174" s="36"/>
      <c r="ESS174" s="37"/>
      <c r="EST174" s="36"/>
      <c r="ESU174" s="37"/>
      <c r="ESV174" s="37"/>
      <c r="ESW174" s="36"/>
      <c r="ESX174" s="34"/>
      <c r="ESY174" s="25"/>
      <c r="ETA174" s="34"/>
      <c r="ETB174" s="35"/>
      <c r="ETC174" s="34"/>
      <c r="ETD174" s="36"/>
      <c r="ETE174" s="37"/>
      <c r="ETF174" s="36"/>
      <c r="ETG174" s="37"/>
      <c r="ETH174" s="37"/>
      <c r="ETI174" s="36"/>
      <c r="ETJ174" s="34"/>
      <c r="ETK174" s="25"/>
      <c r="ETM174" s="34"/>
      <c r="ETN174" s="35"/>
      <c r="ETO174" s="34"/>
      <c r="ETP174" s="36"/>
      <c r="ETQ174" s="37"/>
      <c r="ETR174" s="36"/>
      <c r="ETS174" s="37"/>
      <c r="ETT174" s="37"/>
      <c r="ETU174" s="36"/>
      <c r="ETV174" s="34"/>
      <c r="ETW174" s="25"/>
      <c r="ETY174" s="34"/>
      <c r="ETZ174" s="35"/>
      <c r="EUA174" s="34"/>
      <c r="EUB174" s="36"/>
      <c r="EUC174" s="37"/>
      <c r="EUD174" s="36"/>
      <c r="EUE174" s="37"/>
      <c r="EUF174" s="37"/>
      <c r="EUG174" s="36"/>
      <c r="EUH174" s="34"/>
      <c r="EUI174" s="25"/>
      <c r="EUK174" s="34"/>
      <c r="EUL174" s="35"/>
      <c r="EUM174" s="34"/>
      <c r="EUN174" s="36"/>
      <c r="EUO174" s="37"/>
      <c r="EUP174" s="36"/>
      <c r="EUQ174" s="37"/>
      <c r="EUR174" s="37"/>
      <c r="EUS174" s="36"/>
      <c r="EUT174" s="34"/>
      <c r="EUU174" s="25"/>
      <c r="EUW174" s="34"/>
      <c r="EUX174" s="35"/>
      <c r="EUY174" s="34"/>
      <c r="EUZ174" s="36"/>
      <c r="EVA174" s="37"/>
      <c r="EVB174" s="36"/>
      <c r="EVC174" s="37"/>
      <c r="EVD174" s="37"/>
      <c r="EVE174" s="36"/>
      <c r="EVF174" s="34"/>
      <c r="EVG174" s="25"/>
      <c r="EVI174" s="34"/>
      <c r="EVJ174" s="35"/>
      <c r="EVK174" s="34"/>
      <c r="EVL174" s="36"/>
      <c r="EVM174" s="37"/>
      <c r="EVN174" s="36"/>
      <c r="EVO174" s="37"/>
      <c r="EVP174" s="37"/>
      <c r="EVQ174" s="36"/>
      <c r="EVR174" s="34"/>
      <c r="EVS174" s="25"/>
      <c r="EVU174" s="34"/>
      <c r="EVV174" s="35"/>
      <c r="EVW174" s="34"/>
      <c r="EVX174" s="36"/>
      <c r="EVY174" s="37"/>
      <c r="EVZ174" s="36"/>
      <c r="EWA174" s="37"/>
      <c r="EWB174" s="37"/>
      <c r="EWC174" s="36"/>
      <c r="EWD174" s="34"/>
      <c r="EWE174" s="25"/>
      <c r="EWG174" s="34"/>
      <c r="EWH174" s="35"/>
      <c r="EWI174" s="34"/>
      <c r="EWJ174" s="36"/>
      <c r="EWK174" s="37"/>
      <c r="EWL174" s="36"/>
      <c r="EWM174" s="37"/>
      <c r="EWN174" s="37"/>
      <c r="EWO174" s="36"/>
      <c r="EWP174" s="34"/>
      <c r="EWQ174" s="25"/>
      <c r="EWS174" s="34"/>
      <c r="EWT174" s="35"/>
      <c r="EWU174" s="34"/>
      <c r="EWV174" s="36"/>
      <c r="EWW174" s="37"/>
      <c r="EWX174" s="36"/>
      <c r="EWY174" s="37"/>
      <c r="EWZ174" s="37"/>
      <c r="EXA174" s="36"/>
      <c r="EXB174" s="34"/>
      <c r="EXC174" s="25"/>
      <c r="EXE174" s="34"/>
      <c r="EXF174" s="35"/>
      <c r="EXG174" s="34"/>
      <c r="EXH174" s="36"/>
      <c r="EXI174" s="37"/>
      <c r="EXJ174" s="36"/>
      <c r="EXK174" s="37"/>
      <c r="EXL174" s="37"/>
      <c r="EXM174" s="36"/>
      <c r="EXN174" s="34"/>
      <c r="EXO174" s="25"/>
      <c r="EXQ174" s="34"/>
      <c r="EXR174" s="35"/>
      <c r="EXS174" s="34"/>
      <c r="EXT174" s="36"/>
      <c r="EXU174" s="37"/>
      <c r="EXV174" s="36"/>
      <c r="EXW174" s="37"/>
      <c r="EXX174" s="37"/>
      <c r="EXY174" s="36"/>
      <c r="EXZ174" s="34"/>
      <c r="EYA174" s="25"/>
      <c r="EYC174" s="34"/>
      <c r="EYD174" s="35"/>
      <c r="EYE174" s="34"/>
      <c r="EYF174" s="36"/>
      <c r="EYG174" s="37"/>
      <c r="EYH174" s="36"/>
      <c r="EYI174" s="37"/>
      <c r="EYJ174" s="37"/>
      <c r="EYK174" s="36"/>
      <c r="EYL174" s="34"/>
      <c r="EYM174" s="25"/>
      <c r="EYO174" s="34"/>
      <c r="EYP174" s="35"/>
      <c r="EYQ174" s="34"/>
      <c r="EYR174" s="36"/>
      <c r="EYS174" s="37"/>
      <c r="EYT174" s="36"/>
      <c r="EYU174" s="37"/>
      <c r="EYV174" s="37"/>
      <c r="EYW174" s="36"/>
      <c r="EYX174" s="34"/>
      <c r="EYY174" s="25"/>
      <c r="EZA174" s="34"/>
      <c r="EZB174" s="35"/>
      <c r="EZC174" s="34"/>
      <c r="EZD174" s="36"/>
      <c r="EZE174" s="37"/>
      <c r="EZF174" s="36"/>
      <c r="EZG174" s="37"/>
      <c r="EZH174" s="37"/>
      <c r="EZI174" s="36"/>
      <c r="EZJ174" s="34"/>
      <c r="EZK174" s="25"/>
      <c r="EZM174" s="34"/>
      <c r="EZN174" s="35"/>
      <c r="EZO174" s="34"/>
      <c r="EZP174" s="36"/>
      <c r="EZQ174" s="37"/>
      <c r="EZR174" s="36"/>
      <c r="EZS174" s="37"/>
      <c r="EZT174" s="37"/>
      <c r="EZU174" s="36"/>
      <c r="EZV174" s="34"/>
      <c r="EZW174" s="25"/>
      <c r="EZY174" s="34"/>
      <c r="EZZ174" s="35"/>
      <c r="FAA174" s="34"/>
      <c r="FAB174" s="36"/>
      <c r="FAC174" s="37"/>
      <c r="FAD174" s="36"/>
      <c r="FAE174" s="37"/>
      <c r="FAF174" s="37"/>
      <c r="FAG174" s="36"/>
      <c r="FAH174" s="34"/>
      <c r="FAI174" s="25"/>
      <c r="FAK174" s="34"/>
      <c r="FAL174" s="35"/>
      <c r="FAM174" s="34"/>
      <c r="FAN174" s="36"/>
      <c r="FAO174" s="37"/>
      <c r="FAP174" s="36"/>
      <c r="FAQ174" s="37"/>
      <c r="FAR174" s="37"/>
      <c r="FAS174" s="36"/>
      <c r="FAT174" s="34"/>
      <c r="FAU174" s="25"/>
      <c r="FAW174" s="34"/>
      <c r="FAX174" s="35"/>
      <c r="FAY174" s="34"/>
      <c r="FAZ174" s="36"/>
      <c r="FBA174" s="37"/>
      <c r="FBB174" s="36"/>
      <c r="FBC174" s="37"/>
      <c r="FBD174" s="37"/>
      <c r="FBE174" s="36"/>
      <c r="FBF174" s="34"/>
      <c r="FBG174" s="25"/>
      <c r="FBI174" s="34"/>
      <c r="FBJ174" s="35"/>
      <c r="FBK174" s="34"/>
      <c r="FBL174" s="36"/>
      <c r="FBM174" s="37"/>
      <c r="FBN174" s="36"/>
      <c r="FBO174" s="37"/>
      <c r="FBP174" s="37"/>
      <c r="FBQ174" s="36"/>
      <c r="FBR174" s="34"/>
      <c r="FBS174" s="25"/>
      <c r="FBU174" s="34"/>
      <c r="FBV174" s="35"/>
      <c r="FBW174" s="34"/>
      <c r="FBX174" s="36"/>
      <c r="FBY174" s="37"/>
      <c r="FBZ174" s="36"/>
      <c r="FCA174" s="37"/>
      <c r="FCB174" s="37"/>
      <c r="FCC174" s="36"/>
      <c r="FCD174" s="34"/>
      <c r="FCE174" s="25"/>
      <c r="FCG174" s="34"/>
      <c r="FCH174" s="35"/>
      <c r="FCI174" s="34"/>
      <c r="FCJ174" s="36"/>
      <c r="FCK174" s="37"/>
      <c r="FCL174" s="36"/>
      <c r="FCM174" s="37"/>
      <c r="FCN174" s="37"/>
      <c r="FCO174" s="36"/>
      <c r="FCP174" s="34"/>
      <c r="FCQ174" s="25"/>
      <c r="FCS174" s="34"/>
      <c r="FCT174" s="35"/>
      <c r="FCU174" s="34"/>
      <c r="FCV174" s="36"/>
      <c r="FCW174" s="37"/>
      <c r="FCX174" s="36"/>
      <c r="FCY174" s="37"/>
      <c r="FCZ174" s="37"/>
      <c r="FDA174" s="36"/>
      <c r="FDB174" s="34"/>
      <c r="FDC174" s="25"/>
      <c r="FDE174" s="34"/>
      <c r="FDF174" s="35"/>
      <c r="FDG174" s="34"/>
      <c r="FDH174" s="36"/>
      <c r="FDI174" s="37"/>
      <c r="FDJ174" s="36"/>
      <c r="FDK174" s="37"/>
      <c r="FDL174" s="37"/>
      <c r="FDM174" s="36"/>
      <c r="FDN174" s="34"/>
      <c r="FDO174" s="25"/>
      <c r="FDQ174" s="34"/>
      <c r="FDR174" s="35"/>
      <c r="FDS174" s="34"/>
      <c r="FDT174" s="36"/>
      <c r="FDU174" s="37"/>
      <c r="FDV174" s="36"/>
      <c r="FDW174" s="37"/>
      <c r="FDX174" s="37"/>
      <c r="FDY174" s="36"/>
      <c r="FDZ174" s="34"/>
      <c r="FEA174" s="25"/>
      <c r="FEC174" s="34"/>
      <c r="FED174" s="35"/>
      <c r="FEE174" s="34"/>
      <c r="FEF174" s="36"/>
      <c r="FEG174" s="37"/>
      <c r="FEH174" s="36"/>
      <c r="FEI174" s="37"/>
      <c r="FEJ174" s="37"/>
      <c r="FEK174" s="36"/>
      <c r="FEL174" s="34"/>
      <c r="FEM174" s="25"/>
      <c r="FEO174" s="34"/>
      <c r="FEP174" s="35"/>
      <c r="FEQ174" s="34"/>
      <c r="FER174" s="36"/>
      <c r="FES174" s="37"/>
      <c r="FET174" s="36"/>
      <c r="FEU174" s="37"/>
      <c r="FEV174" s="37"/>
      <c r="FEW174" s="36"/>
      <c r="FEX174" s="34"/>
      <c r="FEY174" s="25"/>
      <c r="FFA174" s="34"/>
      <c r="FFB174" s="35"/>
      <c r="FFC174" s="34"/>
      <c r="FFD174" s="36"/>
      <c r="FFE174" s="37"/>
      <c r="FFF174" s="36"/>
      <c r="FFG174" s="37"/>
      <c r="FFH174" s="37"/>
      <c r="FFI174" s="36"/>
      <c r="FFJ174" s="34"/>
      <c r="FFK174" s="25"/>
      <c r="FFM174" s="34"/>
      <c r="FFN174" s="35"/>
      <c r="FFO174" s="34"/>
      <c r="FFP174" s="36"/>
      <c r="FFQ174" s="37"/>
      <c r="FFR174" s="36"/>
      <c r="FFS174" s="37"/>
      <c r="FFT174" s="37"/>
      <c r="FFU174" s="36"/>
      <c r="FFV174" s="34"/>
      <c r="FFW174" s="25"/>
      <c r="FFY174" s="34"/>
      <c r="FFZ174" s="35"/>
      <c r="FGA174" s="34"/>
      <c r="FGB174" s="36"/>
      <c r="FGC174" s="37"/>
      <c r="FGD174" s="36"/>
      <c r="FGE174" s="37"/>
      <c r="FGF174" s="37"/>
      <c r="FGG174" s="36"/>
      <c r="FGH174" s="34"/>
      <c r="FGI174" s="25"/>
      <c r="FGK174" s="34"/>
      <c r="FGL174" s="35"/>
      <c r="FGM174" s="34"/>
      <c r="FGN174" s="36"/>
      <c r="FGO174" s="37"/>
      <c r="FGP174" s="36"/>
      <c r="FGQ174" s="37"/>
      <c r="FGR174" s="37"/>
      <c r="FGS174" s="36"/>
      <c r="FGT174" s="34"/>
      <c r="FGU174" s="25"/>
      <c r="FGW174" s="34"/>
      <c r="FGX174" s="35"/>
      <c r="FGY174" s="34"/>
      <c r="FGZ174" s="36"/>
      <c r="FHA174" s="37"/>
      <c r="FHB174" s="36"/>
      <c r="FHC174" s="37"/>
      <c r="FHD174" s="37"/>
      <c r="FHE174" s="36"/>
      <c r="FHF174" s="34"/>
      <c r="FHG174" s="25"/>
      <c r="FHI174" s="34"/>
      <c r="FHJ174" s="35"/>
      <c r="FHK174" s="34"/>
      <c r="FHL174" s="36"/>
      <c r="FHM174" s="37"/>
      <c r="FHN174" s="36"/>
      <c r="FHO174" s="37"/>
      <c r="FHP174" s="37"/>
      <c r="FHQ174" s="36"/>
      <c r="FHR174" s="34"/>
      <c r="FHS174" s="25"/>
      <c r="FHU174" s="34"/>
      <c r="FHV174" s="35"/>
      <c r="FHW174" s="34"/>
      <c r="FHX174" s="36"/>
      <c r="FHY174" s="37"/>
      <c r="FHZ174" s="36"/>
      <c r="FIA174" s="37"/>
      <c r="FIB174" s="37"/>
      <c r="FIC174" s="36"/>
      <c r="FID174" s="34"/>
      <c r="FIE174" s="25"/>
      <c r="FIG174" s="34"/>
      <c r="FIH174" s="35"/>
      <c r="FII174" s="34"/>
      <c r="FIJ174" s="36"/>
      <c r="FIK174" s="37"/>
      <c r="FIL174" s="36"/>
      <c r="FIM174" s="37"/>
      <c r="FIN174" s="37"/>
      <c r="FIO174" s="36"/>
      <c r="FIP174" s="34"/>
      <c r="FIQ174" s="25"/>
      <c r="FIS174" s="34"/>
      <c r="FIT174" s="35"/>
      <c r="FIU174" s="34"/>
      <c r="FIV174" s="36"/>
      <c r="FIW174" s="37"/>
      <c r="FIX174" s="36"/>
      <c r="FIY174" s="37"/>
      <c r="FIZ174" s="37"/>
      <c r="FJA174" s="36"/>
      <c r="FJB174" s="34"/>
      <c r="FJC174" s="25"/>
      <c r="FJE174" s="34"/>
      <c r="FJF174" s="35"/>
      <c r="FJG174" s="34"/>
      <c r="FJH174" s="36"/>
      <c r="FJI174" s="37"/>
      <c r="FJJ174" s="36"/>
      <c r="FJK174" s="37"/>
      <c r="FJL174" s="37"/>
      <c r="FJM174" s="36"/>
      <c r="FJN174" s="34"/>
      <c r="FJO174" s="25"/>
      <c r="FJQ174" s="34"/>
      <c r="FJR174" s="35"/>
      <c r="FJS174" s="34"/>
      <c r="FJT174" s="36"/>
      <c r="FJU174" s="37"/>
      <c r="FJV174" s="36"/>
      <c r="FJW174" s="37"/>
      <c r="FJX174" s="37"/>
      <c r="FJY174" s="36"/>
      <c r="FJZ174" s="34"/>
      <c r="FKA174" s="25"/>
      <c r="FKC174" s="34"/>
      <c r="FKD174" s="35"/>
      <c r="FKE174" s="34"/>
      <c r="FKF174" s="36"/>
      <c r="FKG174" s="37"/>
      <c r="FKH174" s="36"/>
      <c r="FKI174" s="37"/>
      <c r="FKJ174" s="37"/>
      <c r="FKK174" s="36"/>
      <c r="FKL174" s="34"/>
      <c r="FKM174" s="25"/>
      <c r="FKO174" s="34"/>
      <c r="FKP174" s="35"/>
      <c r="FKQ174" s="34"/>
      <c r="FKR174" s="36"/>
      <c r="FKS174" s="37"/>
      <c r="FKT174" s="36"/>
      <c r="FKU174" s="37"/>
      <c r="FKV174" s="37"/>
      <c r="FKW174" s="36"/>
      <c r="FKX174" s="34"/>
      <c r="FKY174" s="25"/>
      <c r="FLA174" s="34"/>
      <c r="FLB174" s="35"/>
      <c r="FLC174" s="34"/>
      <c r="FLD174" s="36"/>
      <c r="FLE174" s="37"/>
      <c r="FLF174" s="36"/>
      <c r="FLG174" s="37"/>
      <c r="FLH174" s="37"/>
      <c r="FLI174" s="36"/>
      <c r="FLJ174" s="34"/>
      <c r="FLK174" s="25"/>
      <c r="FLM174" s="34"/>
      <c r="FLN174" s="35"/>
      <c r="FLO174" s="34"/>
      <c r="FLP174" s="36"/>
      <c r="FLQ174" s="37"/>
      <c r="FLR174" s="36"/>
      <c r="FLS174" s="37"/>
      <c r="FLT174" s="37"/>
      <c r="FLU174" s="36"/>
      <c r="FLV174" s="34"/>
      <c r="FLW174" s="25"/>
      <c r="FLY174" s="34"/>
      <c r="FLZ174" s="35"/>
      <c r="FMA174" s="34"/>
      <c r="FMB174" s="36"/>
      <c r="FMC174" s="37"/>
      <c r="FMD174" s="36"/>
      <c r="FME174" s="37"/>
      <c r="FMF174" s="37"/>
      <c r="FMG174" s="36"/>
      <c r="FMH174" s="34"/>
      <c r="FMI174" s="25"/>
      <c r="FMK174" s="34"/>
      <c r="FML174" s="35"/>
      <c r="FMM174" s="34"/>
      <c r="FMN174" s="36"/>
      <c r="FMO174" s="37"/>
      <c r="FMP174" s="36"/>
      <c r="FMQ174" s="37"/>
      <c r="FMR174" s="37"/>
      <c r="FMS174" s="36"/>
      <c r="FMT174" s="34"/>
      <c r="FMU174" s="25"/>
      <c r="FMW174" s="34"/>
      <c r="FMX174" s="35"/>
      <c r="FMY174" s="34"/>
      <c r="FMZ174" s="36"/>
      <c r="FNA174" s="37"/>
      <c r="FNB174" s="36"/>
      <c r="FNC174" s="37"/>
      <c r="FND174" s="37"/>
      <c r="FNE174" s="36"/>
      <c r="FNF174" s="34"/>
      <c r="FNG174" s="25"/>
      <c r="FNI174" s="34"/>
      <c r="FNJ174" s="35"/>
      <c r="FNK174" s="34"/>
      <c r="FNL174" s="36"/>
      <c r="FNM174" s="37"/>
      <c r="FNN174" s="36"/>
      <c r="FNO174" s="37"/>
      <c r="FNP174" s="37"/>
      <c r="FNQ174" s="36"/>
      <c r="FNR174" s="34"/>
      <c r="FNS174" s="25"/>
      <c r="FNU174" s="34"/>
      <c r="FNV174" s="35"/>
      <c r="FNW174" s="34"/>
      <c r="FNX174" s="36"/>
      <c r="FNY174" s="37"/>
      <c r="FNZ174" s="36"/>
      <c r="FOA174" s="37"/>
      <c r="FOB174" s="37"/>
      <c r="FOC174" s="36"/>
      <c r="FOD174" s="34"/>
      <c r="FOE174" s="25"/>
      <c r="FOG174" s="34"/>
      <c r="FOH174" s="35"/>
      <c r="FOI174" s="34"/>
      <c r="FOJ174" s="36"/>
      <c r="FOK174" s="37"/>
      <c r="FOL174" s="36"/>
      <c r="FOM174" s="37"/>
      <c r="FON174" s="37"/>
      <c r="FOO174" s="36"/>
      <c r="FOP174" s="34"/>
      <c r="FOQ174" s="25"/>
      <c r="FOS174" s="34"/>
      <c r="FOT174" s="35"/>
      <c r="FOU174" s="34"/>
      <c r="FOV174" s="36"/>
      <c r="FOW174" s="37"/>
      <c r="FOX174" s="36"/>
      <c r="FOY174" s="37"/>
      <c r="FOZ174" s="37"/>
      <c r="FPA174" s="36"/>
      <c r="FPB174" s="34"/>
      <c r="FPC174" s="25"/>
      <c r="FPE174" s="34"/>
      <c r="FPF174" s="35"/>
      <c r="FPG174" s="34"/>
      <c r="FPH174" s="36"/>
      <c r="FPI174" s="37"/>
      <c r="FPJ174" s="36"/>
      <c r="FPK174" s="37"/>
      <c r="FPL174" s="37"/>
      <c r="FPM174" s="36"/>
      <c r="FPN174" s="34"/>
      <c r="FPO174" s="25"/>
      <c r="FPQ174" s="34"/>
      <c r="FPR174" s="35"/>
      <c r="FPS174" s="34"/>
      <c r="FPT174" s="36"/>
      <c r="FPU174" s="37"/>
      <c r="FPV174" s="36"/>
      <c r="FPW174" s="37"/>
      <c r="FPX174" s="37"/>
      <c r="FPY174" s="36"/>
      <c r="FPZ174" s="34"/>
      <c r="FQA174" s="25"/>
      <c r="FQC174" s="34"/>
      <c r="FQD174" s="35"/>
      <c r="FQE174" s="34"/>
      <c r="FQF174" s="36"/>
      <c r="FQG174" s="37"/>
      <c r="FQH174" s="36"/>
      <c r="FQI174" s="37"/>
      <c r="FQJ174" s="37"/>
      <c r="FQK174" s="36"/>
      <c r="FQL174" s="34"/>
      <c r="FQM174" s="25"/>
      <c r="FQO174" s="34"/>
      <c r="FQP174" s="35"/>
      <c r="FQQ174" s="34"/>
      <c r="FQR174" s="36"/>
      <c r="FQS174" s="37"/>
      <c r="FQT174" s="36"/>
      <c r="FQU174" s="37"/>
      <c r="FQV174" s="37"/>
      <c r="FQW174" s="36"/>
      <c r="FQX174" s="34"/>
      <c r="FQY174" s="25"/>
      <c r="FRA174" s="34"/>
      <c r="FRB174" s="35"/>
      <c r="FRC174" s="34"/>
      <c r="FRD174" s="36"/>
      <c r="FRE174" s="37"/>
      <c r="FRF174" s="36"/>
      <c r="FRG174" s="37"/>
      <c r="FRH174" s="37"/>
      <c r="FRI174" s="36"/>
      <c r="FRJ174" s="34"/>
      <c r="FRK174" s="25"/>
      <c r="FRM174" s="34"/>
      <c r="FRN174" s="35"/>
      <c r="FRO174" s="34"/>
      <c r="FRP174" s="36"/>
      <c r="FRQ174" s="37"/>
      <c r="FRR174" s="36"/>
      <c r="FRS174" s="37"/>
      <c r="FRT174" s="37"/>
      <c r="FRU174" s="36"/>
      <c r="FRV174" s="34"/>
      <c r="FRW174" s="25"/>
      <c r="FRY174" s="34"/>
      <c r="FRZ174" s="35"/>
      <c r="FSA174" s="34"/>
      <c r="FSB174" s="36"/>
      <c r="FSC174" s="37"/>
      <c r="FSD174" s="36"/>
      <c r="FSE174" s="37"/>
      <c r="FSF174" s="37"/>
      <c r="FSG174" s="36"/>
      <c r="FSH174" s="34"/>
      <c r="FSI174" s="25"/>
      <c r="FSK174" s="34"/>
      <c r="FSL174" s="35"/>
      <c r="FSM174" s="34"/>
      <c r="FSN174" s="36"/>
      <c r="FSO174" s="37"/>
      <c r="FSP174" s="36"/>
      <c r="FSQ174" s="37"/>
      <c r="FSR174" s="37"/>
      <c r="FSS174" s="36"/>
      <c r="FST174" s="34"/>
      <c r="FSU174" s="25"/>
      <c r="FSW174" s="34"/>
      <c r="FSX174" s="35"/>
      <c r="FSY174" s="34"/>
      <c r="FSZ174" s="36"/>
      <c r="FTA174" s="37"/>
      <c r="FTB174" s="36"/>
      <c r="FTC174" s="37"/>
      <c r="FTD174" s="37"/>
      <c r="FTE174" s="36"/>
      <c r="FTF174" s="34"/>
      <c r="FTG174" s="25"/>
      <c r="FTI174" s="34"/>
      <c r="FTJ174" s="35"/>
      <c r="FTK174" s="34"/>
      <c r="FTL174" s="36"/>
      <c r="FTM174" s="37"/>
      <c r="FTN174" s="36"/>
      <c r="FTO174" s="37"/>
      <c r="FTP174" s="37"/>
      <c r="FTQ174" s="36"/>
      <c r="FTR174" s="34"/>
      <c r="FTS174" s="25"/>
      <c r="FTU174" s="34"/>
      <c r="FTV174" s="35"/>
      <c r="FTW174" s="34"/>
      <c r="FTX174" s="36"/>
      <c r="FTY174" s="37"/>
      <c r="FTZ174" s="36"/>
      <c r="FUA174" s="37"/>
      <c r="FUB174" s="37"/>
      <c r="FUC174" s="36"/>
      <c r="FUD174" s="34"/>
      <c r="FUE174" s="25"/>
      <c r="FUG174" s="34"/>
      <c r="FUH174" s="35"/>
      <c r="FUI174" s="34"/>
      <c r="FUJ174" s="36"/>
      <c r="FUK174" s="37"/>
      <c r="FUL174" s="36"/>
      <c r="FUM174" s="37"/>
      <c r="FUN174" s="37"/>
      <c r="FUO174" s="36"/>
      <c r="FUP174" s="34"/>
      <c r="FUQ174" s="25"/>
      <c r="FUS174" s="34"/>
      <c r="FUT174" s="35"/>
      <c r="FUU174" s="34"/>
      <c r="FUV174" s="36"/>
      <c r="FUW174" s="37"/>
      <c r="FUX174" s="36"/>
      <c r="FUY174" s="37"/>
      <c r="FUZ174" s="37"/>
      <c r="FVA174" s="36"/>
      <c r="FVB174" s="34"/>
      <c r="FVC174" s="25"/>
      <c r="FVE174" s="34"/>
      <c r="FVF174" s="35"/>
      <c r="FVG174" s="34"/>
      <c r="FVH174" s="36"/>
      <c r="FVI174" s="37"/>
      <c r="FVJ174" s="36"/>
      <c r="FVK174" s="37"/>
      <c r="FVL174" s="37"/>
      <c r="FVM174" s="36"/>
      <c r="FVN174" s="34"/>
      <c r="FVO174" s="25"/>
      <c r="FVQ174" s="34"/>
      <c r="FVR174" s="35"/>
      <c r="FVS174" s="34"/>
      <c r="FVT174" s="36"/>
      <c r="FVU174" s="37"/>
      <c r="FVV174" s="36"/>
      <c r="FVW174" s="37"/>
      <c r="FVX174" s="37"/>
      <c r="FVY174" s="36"/>
      <c r="FVZ174" s="34"/>
      <c r="FWA174" s="25"/>
      <c r="FWC174" s="34"/>
      <c r="FWD174" s="35"/>
      <c r="FWE174" s="34"/>
      <c r="FWF174" s="36"/>
      <c r="FWG174" s="37"/>
      <c r="FWH174" s="36"/>
      <c r="FWI174" s="37"/>
      <c r="FWJ174" s="37"/>
      <c r="FWK174" s="36"/>
      <c r="FWL174" s="34"/>
      <c r="FWM174" s="25"/>
      <c r="FWO174" s="34"/>
      <c r="FWP174" s="35"/>
      <c r="FWQ174" s="34"/>
      <c r="FWR174" s="36"/>
      <c r="FWS174" s="37"/>
      <c r="FWT174" s="36"/>
      <c r="FWU174" s="37"/>
      <c r="FWV174" s="37"/>
      <c r="FWW174" s="36"/>
      <c r="FWX174" s="34"/>
      <c r="FWY174" s="25"/>
      <c r="FXA174" s="34"/>
      <c r="FXB174" s="35"/>
      <c r="FXC174" s="34"/>
      <c r="FXD174" s="36"/>
      <c r="FXE174" s="37"/>
      <c r="FXF174" s="36"/>
      <c r="FXG174" s="37"/>
      <c r="FXH174" s="37"/>
      <c r="FXI174" s="36"/>
      <c r="FXJ174" s="34"/>
      <c r="FXK174" s="25"/>
      <c r="FXM174" s="34"/>
      <c r="FXN174" s="35"/>
      <c r="FXO174" s="34"/>
      <c r="FXP174" s="36"/>
      <c r="FXQ174" s="37"/>
      <c r="FXR174" s="36"/>
      <c r="FXS174" s="37"/>
      <c r="FXT174" s="37"/>
      <c r="FXU174" s="36"/>
      <c r="FXV174" s="34"/>
      <c r="FXW174" s="25"/>
      <c r="FXY174" s="34"/>
      <c r="FXZ174" s="35"/>
      <c r="FYA174" s="34"/>
      <c r="FYB174" s="36"/>
      <c r="FYC174" s="37"/>
      <c r="FYD174" s="36"/>
      <c r="FYE174" s="37"/>
      <c r="FYF174" s="37"/>
      <c r="FYG174" s="36"/>
      <c r="FYH174" s="34"/>
      <c r="FYI174" s="25"/>
      <c r="FYK174" s="34"/>
      <c r="FYL174" s="35"/>
      <c r="FYM174" s="34"/>
      <c r="FYN174" s="36"/>
      <c r="FYO174" s="37"/>
      <c r="FYP174" s="36"/>
      <c r="FYQ174" s="37"/>
      <c r="FYR174" s="37"/>
      <c r="FYS174" s="36"/>
      <c r="FYT174" s="34"/>
      <c r="FYU174" s="25"/>
      <c r="FYW174" s="34"/>
      <c r="FYX174" s="35"/>
      <c r="FYY174" s="34"/>
      <c r="FYZ174" s="36"/>
      <c r="FZA174" s="37"/>
      <c r="FZB174" s="36"/>
      <c r="FZC174" s="37"/>
      <c r="FZD174" s="37"/>
      <c r="FZE174" s="36"/>
      <c r="FZF174" s="34"/>
      <c r="FZG174" s="25"/>
      <c r="FZI174" s="34"/>
      <c r="FZJ174" s="35"/>
      <c r="FZK174" s="34"/>
      <c r="FZL174" s="36"/>
      <c r="FZM174" s="37"/>
      <c r="FZN174" s="36"/>
      <c r="FZO174" s="37"/>
      <c r="FZP174" s="37"/>
      <c r="FZQ174" s="36"/>
      <c r="FZR174" s="34"/>
      <c r="FZS174" s="25"/>
      <c r="FZU174" s="34"/>
      <c r="FZV174" s="35"/>
      <c r="FZW174" s="34"/>
      <c r="FZX174" s="36"/>
      <c r="FZY174" s="37"/>
      <c r="FZZ174" s="36"/>
      <c r="GAA174" s="37"/>
      <c r="GAB174" s="37"/>
      <c r="GAC174" s="36"/>
      <c r="GAD174" s="34"/>
      <c r="GAE174" s="25"/>
      <c r="GAG174" s="34"/>
      <c r="GAH174" s="35"/>
      <c r="GAI174" s="34"/>
      <c r="GAJ174" s="36"/>
      <c r="GAK174" s="37"/>
      <c r="GAL174" s="36"/>
      <c r="GAM174" s="37"/>
      <c r="GAN174" s="37"/>
      <c r="GAO174" s="36"/>
      <c r="GAP174" s="34"/>
      <c r="GAQ174" s="25"/>
      <c r="GAS174" s="34"/>
      <c r="GAT174" s="35"/>
      <c r="GAU174" s="34"/>
      <c r="GAV174" s="36"/>
      <c r="GAW174" s="37"/>
      <c r="GAX174" s="36"/>
      <c r="GAY174" s="37"/>
      <c r="GAZ174" s="37"/>
      <c r="GBA174" s="36"/>
      <c r="GBB174" s="34"/>
      <c r="GBC174" s="25"/>
      <c r="GBE174" s="34"/>
      <c r="GBF174" s="35"/>
      <c r="GBG174" s="34"/>
      <c r="GBH174" s="36"/>
      <c r="GBI174" s="37"/>
      <c r="GBJ174" s="36"/>
      <c r="GBK174" s="37"/>
      <c r="GBL174" s="37"/>
      <c r="GBM174" s="36"/>
      <c r="GBN174" s="34"/>
      <c r="GBO174" s="25"/>
      <c r="GBQ174" s="34"/>
      <c r="GBR174" s="35"/>
      <c r="GBS174" s="34"/>
      <c r="GBT174" s="36"/>
      <c r="GBU174" s="37"/>
      <c r="GBV174" s="36"/>
      <c r="GBW174" s="37"/>
      <c r="GBX174" s="37"/>
      <c r="GBY174" s="36"/>
      <c r="GBZ174" s="34"/>
      <c r="GCA174" s="25"/>
      <c r="GCC174" s="34"/>
      <c r="GCD174" s="35"/>
      <c r="GCE174" s="34"/>
      <c r="GCF174" s="36"/>
      <c r="GCG174" s="37"/>
      <c r="GCH174" s="36"/>
      <c r="GCI174" s="37"/>
      <c r="GCJ174" s="37"/>
      <c r="GCK174" s="36"/>
      <c r="GCL174" s="34"/>
      <c r="GCM174" s="25"/>
      <c r="GCO174" s="34"/>
      <c r="GCP174" s="35"/>
      <c r="GCQ174" s="34"/>
      <c r="GCR174" s="36"/>
      <c r="GCS174" s="37"/>
      <c r="GCT174" s="36"/>
      <c r="GCU174" s="37"/>
      <c r="GCV174" s="37"/>
      <c r="GCW174" s="36"/>
      <c r="GCX174" s="34"/>
      <c r="GCY174" s="25"/>
      <c r="GDA174" s="34"/>
      <c r="GDB174" s="35"/>
      <c r="GDC174" s="34"/>
      <c r="GDD174" s="36"/>
      <c r="GDE174" s="37"/>
      <c r="GDF174" s="36"/>
      <c r="GDG174" s="37"/>
      <c r="GDH174" s="37"/>
      <c r="GDI174" s="36"/>
      <c r="GDJ174" s="34"/>
      <c r="GDK174" s="25"/>
      <c r="GDM174" s="34"/>
      <c r="GDN174" s="35"/>
      <c r="GDO174" s="34"/>
      <c r="GDP174" s="36"/>
      <c r="GDQ174" s="37"/>
      <c r="GDR174" s="36"/>
      <c r="GDS174" s="37"/>
      <c r="GDT174" s="37"/>
      <c r="GDU174" s="36"/>
      <c r="GDV174" s="34"/>
      <c r="GDW174" s="25"/>
      <c r="GDY174" s="34"/>
      <c r="GDZ174" s="35"/>
      <c r="GEA174" s="34"/>
      <c r="GEB174" s="36"/>
      <c r="GEC174" s="37"/>
      <c r="GED174" s="36"/>
      <c r="GEE174" s="37"/>
      <c r="GEF174" s="37"/>
      <c r="GEG174" s="36"/>
      <c r="GEH174" s="34"/>
      <c r="GEI174" s="25"/>
      <c r="GEK174" s="34"/>
      <c r="GEL174" s="35"/>
      <c r="GEM174" s="34"/>
      <c r="GEN174" s="36"/>
      <c r="GEO174" s="37"/>
      <c r="GEP174" s="36"/>
      <c r="GEQ174" s="37"/>
      <c r="GER174" s="37"/>
      <c r="GES174" s="36"/>
      <c r="GET174" s="34"/>
      <c r="GEU174" s="25"/>
      <c r="GEW174" s="34"/>
      <c r="GEX174" s="35"/>
      <c r="GEY174" s="34"/>
      <c r="GEZ174" s="36"/>
      <c r="GFA174" s="37"/>
      <c r="GFB174" s="36"/>
      <c r="GFC174" s="37"/>
      <c r="GFD174" s="37"/>
      <c r="GFE174" s="36"/>
      <c r="GFF174" s="34"/>
      <c r="GFG174" s="25"/>
      <c r="GFI174" s="34"/>
      <c r="GFJ174" s="35"/>
      <c r="GFK174" s="34"/>
      <c r="GFL174" s="36"/>
      <c r="GFM174" s="37"/>
      <c r="GFN174" s="36"/>
      <c r="GFO174" s="37"/>
      <c r="GFP174" s="37"/>
      <c r="GFQ174" s="36"/>
      <c r="GFR174" s="34"/>
      <c r="GFS174" s="25"/>
      <c r="GFU174" s="34"/>
      <c r="GFV174" s="35"/>
      <c r="GFW174" s="34"/>
      <c r="GFX174" s="36"/>
      <c r="GFY174" s="37"/>
      <c r="GFZ174" s="36"/>
      <c r="GGA174" s="37"/>
      <c r="GGB174" s="37"/>
      <c r="GGC174" s="36"/>
      <c r="GGD174" s="34"/>
      <c r="GGE174" s="25"/>
      <c r="GGG174" s="34"/>
      <c r="GGH174" s="35"/>
      <c r="GGI174" s="34"/>
      <c r="GGJ174" s="36"/>
      <c r="GGK174" s="37"/>
      <c r="GGL174" s="36"/>
      <c r="GGM174" s="37"/>
      <c r="GGN174" s="37"/>
      <c r="GGO174" s="36"/>
      <c r="GGP174" s="34"/>
      <c r="GGQ174" s="25"/>
      <c r="GGS174" s="34"/>
      <c r="GGT174" s="35"/>
      <c r="GGU174" s="34"/>
      <c r="GGV174" s="36"/>
      <c r="GGW174" s="37"/>
      <c r="GGX174" s="36"/>
      <c r="GGY174" s="37"/>
      <c r="GGZ174" s="37"/>
      <c r="GHA174" s="36"/>
      <c r="GHB174" s="34"/>
      <c r="GHC174" s="25"/>
      <c r="GHE174" s="34"/>
      <c r="GHF174" s="35"/>
      <c r="GHG174" s="34"/>
      <c r="GHH174" s="36"/>
      <c r="GHI174" s="37"/>
      <c r="GHJ174" s="36"/>
      <c r="GHK174" s="37"/>
      <c r="GHL174" s="37"/>
      <c r="GHM174" s="36"/>
      <c r="GHN174" s="34"/>
      <c r="GHO174" s="25"/>
      <c r="GHQ174" s="34"/>
      <c r="GHR174" s="35"/>
      <c r="GHS174" s="34"/>
      <c r="GHT174" s="36"/>
      <c r="GHU174" s="37"/>
      <c r="GHV174" s="36"/>
      <c r="GHW174" s="37"/>
      <c r="GHX174" s="37"/>
      <c r="GHY174" s="36"/>
      <c r="GHZ174" s="34"/>
      <c r="GIA174" s="25"/>
      <c r="GIC174" s="34"/>
      <c r="GID174" s="35"/>
      <c r="GIE174" s="34"/>
      <c r="GIF174" s="36"/>
      <c r="GIG174" s="37"/>
      <c r="GIH174" s="36"/>
      <c r="GII174" s="37"/>
      <c r="GIJ174" s="37"/>
      <c r="GIK174" s="36"/>
      <c r="GIL174" s="34"/>
      <c r="GIM174" s="25"/>
      <c r="GIO174" s="34"/>
      <c r="GIP174" s="35"/>
      <c r="GIQ174" s="34"/>
      <c r="GIR174" s="36"/>
      <c r="GIS174" s="37"/>
      <c r="GIT174" s="36"/>
      <c r="GIU174" s="37"/>
      <c r="GIV174" s="37"/>
      <c r="GIW174" s="36"/>
      <c r="GIX174" s="34"/>
      <c r="GIY174" s="25"/>
      <c r="GJA174" s="34"/>
      <c r="GJB174" s="35"/>
      <c r="GJC174" s="34"/>
      <c r="GJD174" s="36"/>
      <c r="GJE174" s="37"/>
      <c r="GJF174" s="36"/>
      <c r="GJG174" s="37"/>
      <c r="GJH174" s="37"/>
      <c r="GJI174" s="36"/>
      <c r="GJJ174" s="34"/>
      <c r="GJK174" s="25"/>
      <c r="GJM174" s="34"/>
      <c r="GJN174" s="35"/>
      <c r="GJO174" s="34"/>
      <c r="GJP174" s="36"/>
      <c r="GJQ174" s="37"/>
      <c r="GJR174" s="36"/>
      <c r="GJS174" s="37"/>
      <c r="GJT174" s="37"/>
      <c r="GJU174" s="36"/>
      <c r="GJV174" s="34"/>
      <c r="GJW174" s="25"/>
      <c r="GJY174" s="34"/>
      <c r="GJZ174" s="35"/>
      <c r="GKA174" s="34"/>
      <c r="GKB174" s="36"/>
      <c r="GKC174" s="37"/>
      <c r="GKD174" s="36"/>
      <c r="GKE174" s="37"/>
      <c r="GKF174" s="37"/>
      <c r="GKG174" s="36"/>
      <c r="GKH174" s="34"/>
      <c r="GKI174" s="25"/>
      <c r="GKK174" s="34"/>
      <c r="GKL174" s="35"/>
      <c r="GKM174" s="34"/>
      <c r="GKN174" s="36"/>
      <c r="GKO174" s="37"/>
      <c r="GKP174" s="36"/>
      <c r="GKQ174" s="37"/>
      <c r="GKR174" s="37"/>
      <c r="GKS174" s="36"/>
      <c r="GKT174" s="34"/>
      <c r="GKU174" s="25"/>
      <c r="GKW174" s="34"/>
      <c r="GKX174" s="35"/>
      <c r="GKY174" s="34"/>
      <c r="GKZ174" s="36"/>
      <c r="GLA174" s="37"/>
      <c r="GLB174" s="36"/>
      <c r="GLC174" s="37"/>
      <c r="GLD174" s="37"/>
      <c r="GLE174" s="36"/>
      <c r="GLF174" s="34"/>
      <c r="GLG174" s="25"/>
      <c r="GLI174" s="34"/>
      <c r="GLJ174" s="35"/>
      <c r="GLK174" s="34"/>
      <c r="GLL174" s="36"/>
      <c r="GLM174" s="37"/>
      <c r="GLN174" s="36"/>
      <c r="GLO174" s="37"/>
      <c r="GLP174" s="37"/>
      <c r="GLQ174" s="36"/>
      <c r="GLR174" s="34"/>
      <c r="GLS174" s="25"/>
      <c r="GLU174" s="34"/>
      <c r="GLV174" s="35"/>
      <c r="GLW174" s="34"/>
      <c r="GLX174" s="36"/>
      <c r="GLY174" s="37"/>
      <c r="GLZ174" s="36"/>
      <c r="GMA174" s="37"/>
      <c r="GMB174" s="37"/>
      <c r="GMC174" s="36"/>
      <c r="GMD174" s="34"/>
      <c r="GME174" s="25"/>
      <c r="GMG174" s="34"/>
      <c r="GMH174" s="35"/>
      <c r="GMI174" s="34"/>
      <c r="GMJ174" s="36"/>
      <c r="GMK174" s="37"/>
      <c r="GML174" s="36"/>
      <c r="GMM174" s="37"/>
      <c r="GMN174" s="37"/>
      <c r="GMO174" s="36"/>
      <c r="GMP174" s="34"/>
      <c r="GMQ174" s="25"/>
      <c r="GMS174" s="34"/>
      <c r="GMT174" s="35"/>
      <c r="GMU174" s="34"/>
      <c r="GMV174" s="36"/>
      <c r="GMW174" s="37"/>
      <c r="GMX174" s="36"/>
      <c r="GMY174" s="37"/>
      <c r="GMZ174" s="37"/>
      <c r="GNA174" s="36"/>
      <c r="GNB174" s="34"/>
      <c r="GNC174" s="25"/>
      <c r="GNE174" s="34"/>
      <c r="GNF174" s="35"/>
      <c r="GNG174" s="34"/>
      <c r="GNH174" s="36"/>
      <c r="GNI174" s="37"/>
      <c r="GNJ174" s="36"/>
      <c r="GNK174" s="37"/>
      <c r="GNL174" s="37"/>
      <c r="GNM174" s="36"/>
      <c r="GNN174" s="34"/>
      <c r="GNO174" s="25"/>
      <c r="GNQ174" s="34"/>
      <c r="GNR174" s="35"/>
      <c r="GNS174" s="34"/>
      <c r="GNT174" s="36"/>
      <c r="GNU174" s="37"/>
      <c r="GNV174" s="36"/>
      <c r="GNW174" s="37"/>
      <c r="GNX174" s="37"/>
      <c r="GNY174" s="36"/>
      <c r="GNZ174" s="34"/>
      <c r="GOA174" s="25"/>
      <c r="GOC174" s="34"/>
      <c r="GOD174" s="35"/>
      <c r="GOE174" s="34"/>
      <c r="GOF174" s="36"/>
      <c r="GOG174" s="37"/>
      <c r="GOH174" s="36"/>
      <c r="GOI174" s="37"/>
      <c r="GOJ174" s="37"/>
      <c r="GOK174" s="36"/>
      <c r="GOL174" s="34"/>
      <c r="GOM174" s="25"/>
      <c r="GOO174" s="34"/>
      <c r="GOP174" s="35"/>
      <c r="GOQ174" s="34"/>
      <c r="GOR174" s="36"/>
      <c r="GOS174" s="37"/>
      <c r="GOT174" s="36"/>
      <c r="GOU174" s="37"/>
      <c r="GOV174" s="37"/>
      <c r="GOW174" s="36"/>
      <c r="GOX174" s="34"/>
      <c r="GOY174" s="25"/>
      <c r="GPA174" s="34"/>
      <c r="GPB174" s="35"/>
      <c r="GPC174" s="34"/>
      <c r="GPD174" s="36"/>
      <c r="GPE174" s="37"/>
      <c r="GPF174" s="36"/>
      <c r="GPG174" s="37"/>
      <c r="GPH174" s="37"/>
      <c r="GPI174" s="36"/>
      <c r="GPJ174" s="34"/>
      <c r="GPK174" s="25"/>
      <c r="GPM174" s="34"/>
      <c r="GPN174" s="35"/>
      <c r="GPO174" s="34"/>
      <c r="GPP174" s="36"/>
      <c r="GPQ174" s="37"/>
      <c r="GPR174" s="36"/>
      <c r="GPS174" s="37"/>
      <c r="GPT174" s="37"/>
      <c r="GPU174" s="36"/>
      <c r="GPV174" s="34"/>
      <c r="GPW174" s="25"/>
      <c r="GPY174" s="34"/>
      <c r="GPZ174" s="35"/>
      <c r="GQA174" s="34"/>
      <c r="GQB174" s="36"/>
      <c r="GQC174" s="37"/>
      <c r="GQD174" s="36"/>
      <c r="GQE174" s="37"/>
      <c r="GQF174" s="37"/>
      <c r="GQG174" s="36"/>
      <c r="GQH174" s="34"/>
      <c r="GQI174" s="25"/>
      <c r="GQK174" s="34"/>
      <c r="GQL174" s="35"/>
      <c r="GQM174" s="34"/>
      <c r="GQN174" s="36"/>
      <c r="GQO174" s="37"/>
      <c r="GQP174" s="36"/>
      <c r="GQQ174" s="37"/>
      <c r="GQR174" s="37"/>
      <c r="GQS174" s="36"/>
      <c r="GQT174" s="34"/>
      <c r="GQU174" s="25"/>
      <c r="GQW174" s="34"/>
      <c r="GQX174" s="35"/>
      <c r="GQY174" s="34"/>
      <c r="GQZ174" s="36"/>
      <c r="GRA174" s="37"/>
      <c r="GRB174" s="36"/>
      <c r="GRC174" s="37"/>
      <c r="GRD174" s="37"/>
      <c r="GRE174" s="36"/>
      <c r="GRF174" s="34"/>
      <c r="GRG174" s="25"/>
      <c r="GRI174" s="34"/>
      <c r="GRJ174" s="35"/>
      <c r="GRK174" s="34"/>
      <c r="GRL174" s="36"/>
      <c r="GRM174" s="37"/>
      <c r="GRN174" s="36"/>
      <c r="GRO174" s="37"/>
      <c r="GRP174" s="37"/>
      <c r="GRQ174" s="36"/>
      <c r="GRR174" s="34"/>
      <c r="GRS174" s="25"/>
      <c r="GRU174" s="34"/>
      <c r="GRV174" s="35"/>
      <c r="GRW174" s="34"/>
      <c r="GRX174" s="36"/>
      <c r="GRY174" s="37"/>
      <c r="GRZ174" s="36"/>
      <c r="GSA174" s="37"/>
      <c r="GSB174" s="37"/>
      <c r="GSC174" s="36"/>
      <c r="GSD174" s="34"/>
      <c r="GSE174" s="25"/>
      <c r="GSG174" s="34"/>
      <c r="GSH174" s="35"/>
      <c r="GSI174" s="34"/>
      <c r="GSJ174" s="36"/>
      <c r="GSK174" s="37"/>
      <c r="GSL174" s="36"/>
      <c r="GSM174" s="37"/>
      <c r="GSN174" s="37"/>
      <c r="GSO174" s="36"/>
      <c r="GSP174" s="34"/>
      <c r="GSQ174" s="25"/>
      <c r="GSS174" s="34"/>
      <c r="GST174" s="35"/>
      <c r="GSU174" s="34"/>
      <c r="GSV174" s="36"/>
      <c r="GSW174" s="37"/>
      <c r="GSX174" s="36"/>
      <c r="GSY174" s="37"/>
      <c r="GSZ174" s="37"/>
      <c r="GTA174" s="36"/>
      <c r="GTB174" s="34"/>
      <c r="GTC174" s="25"/>
      <c r="GTE174" s="34"/>
      <c r="GTF174" s="35"/>
      <c r="GTG174" s="34"/>
      <c r="GTH174" s="36"/>
      <c r="GTI174" s="37"/>
      <c r="GTJ174" s="36"/>
      <c r="GTK174" s="37"/>
      <c r="GTL174" s="37"/>
      <c r="GTM174" s="36"/>
      <c r="GTN174" s="34"/>
      <c r="GTO174" s="25"/>
      <c r="GTQ174" s="34"/>
      <c r="GTR174" s="35"/>
      <c r="GTS174" s="34"/>
      <c r="GTT174" s="36"/>
      <c r="GTU174" s="37"/>
      <c r="GTV174" s="36"/>
      <c r="GTW174" s="37"/>
      <c r="GTX174" s="37"/>
      <c r="GTY174" s="36"/>
      <c r="GTZ174" s="34"/>
      <c r="GUA174" s="25"/>
      <c r="GUC174" s="34"/>
      <c r="GUD174" s="35"/>
      <c r="GUE174" s="34"/>
      <c r="GUF174" s="36"/>
      <c r="GUG174" s="37"/>
      <c r="GUH174" s="36"/>
      <c r="GUI174" s="37"/>
      <c r="GUJ174" s="37"/>
      <c r="GUK174" s="36"/>
      <c r="GUL174" s="34"/>
      <c r="GUM174" s="25"/>
      <c r="GUO174" s="34"/>
      <c r="GUP174" s="35"/>
      <c r="GUQ174" s="34"/>
      <c r="GUR174" s="36"/>
      <c r="GUS174" s="37"/>
      <c r="GUT174" s="36"/>
      <c r="GUU174" s="37"/>
      <c r="GUV174" s="37"/>
      <c r="GUW174" s="36"/>
      <c r="GUX174" s="34"/>
      <c r="GUY174" s="25"/>
      <c r="GVA174" s="34"/>
      <c r="GVB174" s="35"/>
      <c r="GVC174" s="34"/>
      <c r="GVD174" s="36"/>
      <c r="GVE174" s="37"/>
      <c r="GVF174" s="36"/>
      <c r="GVG174" s="37"/>
      <c r="GVH174" s="37"/>
      <c r="GVI174" s="36"/>
      <c r="GVJ174" s="34"/>
      <c r="GVK174" s="25"/>
      <c r="GVM174" s="34"/>
      <c r="GVN174" s="35"/>
      <c r="GVO174" s="34"/>
      <c r="GVP174" s="36"/>
      <c r="GVQ174" s="37"/>
      <c r="GVR174" s="36"/>
      <c r="GVS174" s="37"/>
      <c r="GVT174" s="37"/>
      <c r="GVU174" s="36"/>
      <c r="GVV174" s="34"/>
      <c r="GVW174" s="25"/>
      <c r="GVY174" s="34"/>
      <c r="GVZ174" s="35"/>
      <c r="GWA174" s="34"/>
      <c r="GWB174" s="36"/>
      <c r="GWC174" s="37"/>
      <c r="GWD174" s="36"/>
      <c r="GWE174" s="37"/>
      <c r="GWF174" s="37"/>
      <c r="GWG174" s="36"/>
      <c r="GWH174" s="34"/>
      <c r="GWI174" s="25"/>
      <c r="GWK174" s="34"/>
      <c r="GWL174" s="35"/>
      <c r="GWM174" s="34"/>
      <c r="GWN174" s="36"/>
      <c r="GWO174" s="37"/>
      <c r="GWP174" s="36"/>
      <c r="GWQ174" s="37"/>
      <c r="GWR174" s="37"/>
      <c r="GWS174" s="36"/>
      <c r="GWT174" s="34"/>
      <c r="GWU174" s="25"/>
      <c r="GWW174" s="34"/>
      <c r="GWX174" s="35"/>
      <c r="GWY174" s="34"/>
      <c r="GWZ174" s="36"/>
      <c r="GXA174" s="37"/>
      <c r="GXB174" s="36"/>
      <c r="GXC174" s="37"/>
      <c r="GXD174" s="37"/>
      <c r="GXE174" s="36"/>
      <c r="GXF174" s="34"/>
      <c r="GXG174" s="25"/>
      <c r="GXI174" s="34"/>
      <c r="GXJ174" s="35"/>
      <c r="GXK174" s="34"/>
      <c r="GXL174" s="36"/>
      <c r="GXM174" s="37"/>
      <c r="GXN174" s="36"/>
      <c r="GXO174" s="37"/>
      <c r="GXP174" s="37"/>
      <c r="GXQ174" s="36"/>
      <c r="GXR174" s="34"/>
      <c r="GXS174" s="25"/>
      <c r="GXU174" s="34"/>
      <c r="GXV174" s="35"/>
      <c r="GXW174" s="34"/>
      <c r="GXX174" s="36"/>
      <c r="GXY174" s="37"/>
      <c r="GXZ174" s="36"/>
      <c r="GYA174" s="37"/>
      <c r="GYB174" s="37"/>
      <c r="GYC174" s="36"/>
      <c r="GYD174" s="34"/>
      <c r="GYE174" s="25"/>
      <c r="GYG174" s="34"/>
      <c r="GYH174" s="35"/>
      <c r="GYI174" s="34"/>
      <c r="GYJ174" s="36"/>
      <c r="GYK174" s="37"/>
      <c r="GYL174" s="36"/>
      <c r="GYM174" s="37"/>
      <c r="GYN174" s="37"/>
      <c r="GYO174" s="36"/>
      <c r="GYP174" s="34"/>
      <c r="GYQ174" s="25"/>
      <c r="GYS174" s="34"/>
      <c r="GYT174" s="35"/>
      <c r="GYU174" s="34"/>
      <c r="GYV174" s="36"/>
      <c r="GYW174" s="37"/>
      <c r="GYX174" s="36"/>
      <c r="GYY174" s="37"/>
      <c r="GYZ174" s="37"/>
      <c r="GZA174" s="36"/>
      <c r="GZB174" s="34"/>
      <c r="GZC174" s="25"/>
      <c r="GZE174" s="34"/>
      <c r="GZF174" s="35"/>
      <c r="GZG174" s="34"/>
      <c r="GZH174" s="36"/>
      <c r="GZI174" s="37"/>
      <c r="GZJ174" s="36"/>
      <c r="GZK174" s="37"/>
      <c r="GZL174" s="37"/>
      <c r="GZM174" s="36"/>
      <c r="GZN174" s="34"/>
      <c r="GZO174" s="25"/>
      <c r="GZQ174" s="34"/>
      <c r="GZR174" s="35"/>
      <c r="GZS174" s="34"/>
      <c r="GZT174" s="36"/>
      <c r="GZU174" s="37"/>
      <c r="GZV174" s="36"/>
      <c r="GZW174" s="37"/>
      <c r="GZX174" s="37"/>
      <c r="GZY174" s="36"/>
      <c r="GZZ174" s="34"/>
      <c r="HAA174" s="25"/>
      <c r="HAC174" s="34"/>
      <c r="HAD174" s="35"/>
      <c r="HAE174" s="34"/>
      <c r="HAF174" s="36"/>
      <c r="HAG174" s="37"/>
      <c r="HAH174" s="36"/>
      <c r="HAI174" s="37"/>
      <c r="HAJ174" s="37"/>
      <c r="HAK174" s="36"/>
      <c r="HAL174" s="34"/>
      <c r="HAM174" s="25"/>
      <c r="HAO174" s="34"/>
      <c r="HAP174" s="35"/>
      <c r="HAQ174" s="34"/>
      <c r="HAR174" s="36"/>
      <c r="HAS174" s="37"/>
      <c r="HAT174" s="36"/>
      <c r="HAU174" s="37"/>
      <c r="HAV174" s="37"/>
      <c r="HAW174" s="36"/>
      <c r="HAX174" s="34"/>
      <c r="HAY174" s="25"/>
      <c r="HBA174" s="34"/>
      <c r="HBB174" s="35"/>
      <c r="HBC174" s="34"/>
      <c r="HBD174" s="36"/>
      <c r="HBE174" s="37"/>
      <c r="HBF174" s="36"/>
      <c r="HBG174" s="37"/>
      <c r="HBH174" s="37"/>
      <c r="HBI174" s="36"/>
      <c r="HBJ174" s="34"/>
      <c r="HBK174" s="25"/>
      <c r="HBM174" s="34"/>
      <c r="HBN174" s="35"/>
      <c r="HBO174" s="34"/>
      <c r="HBP174" s="36"/>
      <c r="HBQ174" s="37"/>
      <c r="HBR174" s="36"/>
      <c r="HBS174" s="37"/>
      <c r="HBT174" s="37"/>
      <c r="HBU174" s="36"/>
      <c r="HBV174" s="34"/>
      <c r="HBW174" s="25"/>
      <c r="HBY174" s="34"/>
      <c r="HBZ174" s="35"/>
      <c r="HCA174" s="34"/>
      <c r="HCB174" s="36"/>
      <c r="HCC174" s="37"/>
      <c r="HCD174" s="36"/>
      <c r="HCE174" s="37"/>
      <c r="HCF174" s="37"/>
      <c r="HCG174" s="36"/>
      <c r="HCH174" s="34"/>
      <c r="HCI174" s="25"/>
      <c r="HCK174" s="34"/>
      <c r="HCL174" s="35"/>
      <c r="HCM174" s="34"/>
      <c r="HCN174" s="36"/>
      <c r="HCO174" s="37"/>
      <c r="HCP174" s="36"/>
      <c r="HCQ174" s="37"/>
      <c r="HCR174" s="37"/>
      <c r="HCS174" s="36"/>
      <c r="HCT174" s="34"/>
      <c r="HCU174" s="25"/>
      <c r="HCW174" s="34"/>
      <c r="HCX174" s="35"/>
      <c r="HCY174" s="34"/>
      <c r="HCZ174" s="36"/>
      <c r="HDA174" s="37"/>
      <c r="HDB174" s="36"/>
      <c r="HDC174" s="37"/>
      <c r="HDD174" s="37"/>
      <c r="HDE174" s="36"/>
      <c r="HDF174" s="34"/>
      <c r="HDG174" s="25"/>
      <c r="HDI174" s="34"/>
      <c r="HDJ174" s="35"/>
      <c r="HDK174" s="34"/>
      <c r="HDL174" s="36"/>
      <c r="HDM174" s="37"/>
      <c r="HDN174" s="36"/>
      <c r="HDO174" s="37"/>
      <c r="HDP174" s="37"/>
      <c r="HDQ174" s="36"/>
      <c r="HDR174" s="34"/>
      <c r="HDS174" s="25"/>
      <c r="HDU174" s="34"/>
      <c r="HDV174" s="35"/>
      <c r="HDW174" s="34"/>
      <c r="HDX174" s="36"/>
      <c r="HDY174" s="37"/>
      <c r="HDZ174" s="36"/>
      <c r="HEA174" s="37"/>
      <c r="HEB174" s="37"/>
      <c r="HEC174" s="36"/>
      <c r="HED174" s="34"/>
      <c r="HEE174" s="25"/>
      <c r="HEG174" s="34"/>
      <c r="HEH174" s="35"/>
      <c r="HEI174" s="34"/>
      <c r="HEJ174" s="36"/>
      <c r="HEK174" s="37"/>
      <c r="HEL174" s="36"/>
      <c r="HEM174" s="37"/>
      <c r="HEN174" s="37"/>
      <c r="HEO174" s="36"/>
      <c r="HEP174" s="34"/>
      <c r="HEQ174" s="25"/>
      <c r="HES174" s="34"/>
      <c r="HET174" s="35"/>
      <c r="HEU174" s="34"/>
      <c r="HEV174" s="36"/>
      <c r="HEW174" s="37"/>
      <c r="HEX174" s="36"/>
      <c r="HEY174" s="37"/>
      <c r="HEZ174" s="37"/>
      <c r="HFA174" s="36"/>
      <c r="HFB174" s="34"/>
      <c r="HFC174" s="25"/>
      <c r="HFE174" s="34"/>
      <c r="HFF174" s="35"/>
      <c r="HFG174" s="34"/>
      <c r="HFH174" s="36"/>
      <c r="HFI174" s="37"/>
      <c r="HFJ174" s="36"/>
      <c r="HFK174" s="37"/>
      <c r="HFL174" s="37"/>
      <c r="HFM174" s="36"/>
      <c r="HFN174" s="34"/>
      <c r="HFO174" s="25"/>
      <c r="HFQ174" s="34"/>
      <c r="HFR174" s="35"/>
      <c r="HFS174" s="34"/>
      <c r="HFT174" s="36"/>
      <c r="HFU174" s="37"/>
      <c r="HFV174" s="36"/>
      <c r="HFW174" s="37"/>
      <c r="HFX174" s="37"/>
      <c r="HFY174" s="36"/>
      <c r="HFZ174" s="34"/>
      <c r="HGA174" s="25"/>
      <c r="HGC174" s="34"/>
      <c r="HGD174" s="35"/>
      <c r="HGE174" s="34"/>
      <c r="HGF174" s="36"/>
      <c r="HGG174" s="37"/>
      <c r="HGH174" s="36"/>
      <c r="HGI174" s="37"/>
      <c r="HGJ174" s="37"/>
      <c r="HGK174" s="36"/>
      <c r="HGL174" s="34"/>
      <c r="HGM174" s="25"/>
      <c r="HGO174" s="34"/>
      <c r="HGP174" s="35"/>
      <c r="HGQ174" s="34"/>
      <c r="HGR174" s="36"/>
      <c r="HGS174" s="37"/>
      <c r="HGT174" s="36"/>
      <c r="HGU174" s="37"/>
      <c r="HGV174" s="37"/>
      <c r="HGW174" s="36"/>
      <c r="HGX174" s="34"/>
      <c r="HGY174" s="25"/>
      <c r="HHA174" s="34"/>
      <c r="HHB174" s="35"/>
      <c r="HHC174" s="34"/>
      <c r="HHD174" s="36"/>
      <c r="HHE174" s="37"/>
      <c r="HHF174" s="36"/>
      <c r="HHG174" s="37"/>
      <c r="HHH174" s="37"/>
      <c r="HHI174" s="36"/>
      <c r="HHJ174" s="34"/>
      <c r="HHK174" s="25"/>
      <c r="HHM174" s="34"/>
      <c r="HHN174" s="35"/>
      <c r="HHO174" s="34"/>
      <c r="HHP174" s="36"/>
      <c r="HHQ174" s="37"/>
      <c r="HHR174" s="36"/>
      <c r="HHS174" s="37"/>
      <c r="HHT174" s="37"/>
      <c r="HHU174" s="36"/>
      <c r="HHV174" s="34"/>
      <c r="HHW174" s="25"/>
      <c r="HHY174" s="34"/>
      <c r="HHZ174" s="35"/>
      <c r="HIA174" s="34"/>
      <c r="HIB174" s="36"/>
      <c r="HIC174" s="37"/>
      <c r="HID174" s="36"/>
      <c r="HIE174" s="37"/>
      <c r="HIF174" s="37"/>
      <c r="HIG174" s="36"/>
      <c r="HIH174" s="34"/>
      <c r="HII174" s="25"/>
      <c r="HIK174" s="34"/>
      <c r="HIL174" s="35"/>
      <c r="HIM174" s="34"/>
      <c r="HIN174" s="36"/>
      <c r="HIO174" s="37"/>
      <c r="HIP174" s="36"/>
      <c r="HIQ174" s="37"/>
      <c r="HIR174" s="37"/>
      <c r="HIS174" s="36"/>
      <c r="HIT174" s="34"/>
      <c r="HIU174" s="25"/>
      <c r="HIW174" s="34"/>
      <c r="HIX174" s="35"/>
      <c r="HIY174" s="34"/>
      <c r="HIZ174" s="36"/>
      <c r="HJA174" s="37"/>
      <c r="HJB174" s="36"/>
      <c r="HJC174" s="37"/>
      <c r="HJD174" s="37"/>
      <c r="HJE174" s="36"/>
      <c r="HJF174" s="34"/>
      <c r="HJG174" s="25"/>
      <c r="HJI174" s="34"/>
      <c r="HJJ174" s="35"/>
      <c r="HJK174" s="34"/>
      <c r="HJL174" s="36"/>
      <c r="HJM174" s="37"/>
      <c r="HJN174" s="36"/>
      <c r="HJO174" s="37"/>
      <c r="HJP174" s="37"/>
      <c r="HJQ174" s="36"/>
      <c r="HJR174" s="34"/>
      <c r="HJS174" s="25"/>
      <c r="HJU174" s="34"/>
      <c r="HJV174" s="35"/>
      <c r="HJW174" s="34"/>
      <c r="HJX174" s="36"/>
      <c r="HJY174" s="37"/>
      <c r="HJZ174" s="36"/>
      <c r="HKA174" s="37"/>
      <c r="HKB174" s="37"/>
      <c r="HKC174" s="36"/>
      <c r="HKD174" s="34"/>
      <c r="HKE174" s="25"/>
      <c r="HKG174" s="34"/>
      <c r="HKH174" s="35"/>
      <c r="HKI174" s="34"/>
      <c r="HKJ174" s="36"/>
      <c r="HKK174" s="37"/>
      <c r="HKL174" s="36"/>
      <c r="HKM174" s="37"/>
      <c r="HKN174" s="37"/>
      <c r="HKO174" s="36"/>
      <c r="HKP174" s="34"/>
      <c r="HKQ174" s="25"/>
      <c r="HKS174" s="34"/>
      <c r="HKT174" s="35"/>
      <c r="HKU174" s="34"/>
      <c r="HKV174" s="36"/>
      <c r="HKW174" s="37"/>
      <c r="HKX174" s="36"/>
      <c r="HKY174" s="37"/>
      <c r="HKZ174" s="37"/>
      <c r="HLA174" s="36"/>
      <c r="HLB174" s="34"/>
      <c r="HLC174" s="25"/>
      <c r="HLE174" s="34"/>
      <c r="HLF174" s="35"/>
      <c r="HLG174" s="34"/>
      <c r="HLH174" s="36"/>
      <c r="HLI174" s="37"/>
      <c r="HLJ174" s="36"/>
      <c r="HLK174" s="37"/>
      <c r="HLL174" s="37"/>
      <c r="HLM174" s="36"/>
      <c r="HLN174" s="34"/>
      <c r="HLO174" s="25"/>
      <c r="HLQ174" s="34"/>
      <c r="HLR174" s="35"/>
      <c r="HLS174" s="34"/>
      <c r="HLT174" s="36"/>
      <c r="HLU174" s="37"/>
      <c r="HLV174" s="36"/>
      <c r="HLW174" s="37"/>
      <c r="HLX174" s="37"/>
      <c r="HLY174" s="36"/>
      <c r="HLZ174" s="34"/>
      <c r="HMA174" s="25"/>
      <c r="HMC174" s="34"/>
      <c r="HMD174" s="35"/>
      <c r="HME174" s="34"/>
      <c r="HMF174" s="36"/>
      <c r="HMG174" s="37"/>
      <c r="HMH174" s="36"/>
      <c r="HMI174" s="37"/>
      <c r="HMJ174" s="37"/>
      <c r="HMK174" s="36"/>
      <c r="HML174" s="34"/>
      <c r="HMM174" s="25"/>
      <c r="HMO174" s="34"/>
      <c r="HMP174" s="35"/>
      <c r="HMQ174" s="34"/>
      <c r="HMR174" s="36"/>
      <c r="HMS174" s="37"/>
      <c r="HMT174" s="36"/>
      <c r="HMU174" s="37"/>
      <c r="HMV174" s="37"/>
      <c r="HMW174" s="36"/>
      <c r="HMX174" s="34"/>
      <c r="HMY174" s="25"/>
      <c r="HNA174" s="34"/>
      <c r="HNB174" s="35"/>
      <c r="HNC174" s="34"/>
      <c r="HND174" s="36"/>
      <c r="HNE174" s="37"/>
      <c r="HNF174" s="36"/>
      <c r="HNG174" s="37"/>
      <c r="HNH174" s="37"/>
      <c r="HNI174" s="36"/>
      <c r="HNJ174" s="34"/>
      <c r="HNK174" s="25"/>
      <c r="HNM174" s="34"/>
      <c r="HNN174" s="35"/>
      <c r="HNO174" s="34"/>
      <c r="HNP174" s="36"/>
      <c r="HNQ174" s="37"/>
      <c r="HNR174" s="36"/>
      <c r="HNS174" s="37"/>
      <c r="HNT174" s="37"/>
      <c r="HNU174" s="36"/>
      <c r="HNV174" s="34"/>
      <c r="HNW174" s="25"/>
      <c r="HNY174" s="34"/>
      <c r="HNZ174" s="35"/>
      <c r="HOA174" s="34"/>
      <c r="HOB174" s="36"/>
      <c r="HOC174" s="37"/>
      <c r="HOD174" s="36"/>
      <c r="HOE174" s="37"/>
      <c r="HOF174" s="37"/>
      <c r="HOG174" s="36"/>
      <c r="HOH174" s="34"/>
      <c r="HOI174" s="25"/>
      <c r="HOK174" s="34"/>
      <c r="HOL174" s="35"/>
      <c r="HOM174" s="34"/>
      <c r="HON174" s="36"/>
      <c r="HOO174" s="37"/>
      <c r="HOP174" s="36"/>
      <c r="HOQ174" s="37"/>
      <c r="HOR174" s="37"/>
      <c r="HOS174" s="36"/>
      <c r="HOT174" s="34"/>
      <c r="HOU174" s="25"/>
      <c r="HOW174" s="34"/>
      <c r="HOX174" s="35"/>
      <c r="HOY174" s="34"/>
      <c r="HOZ174" s="36"/>
      <c r="HPA174" s="37"/>
      <c r="HPB174" s="36"/>
      <c r="HPC174" s="37"/>
      <c r="HPD174" s="37"/>
      <c r="HPE174" s="36"/>
      <c r="HPF174" s="34"/>
      <c r="HPG174" s="25"/>
      <c r="HPI174" s="34"/>
      <c r="HPJ174" s="35"/>
      <c r="HPK174" s="34"/>
      <c r="HPL174" s="36"/>
      <c r="HPM174" s="37"/>
      <c r="HPN174" s="36"/>
      <c r="HPO174" s="37"/>
      <c r="HPP174" s="37"/>
      <c r="HPQ174" s="36"/>
      <c r="HPR174" s="34"/>
      <c r="HPS174" s="25"/>
      <c r="HPU174" s="34"/>
      <c r="HPV174" s="35"/>
      <c r="HPW174" s="34"/>
      <c r="HPX174" s="36"/>
      <c r="HPY174" s="37"/>
      <c r="HPZ174" s="36"/>
      <c r="HQA174" s="37"/>
      <c r="HQB174" s="37"/>
      <c r="HQC174" s="36"/>
      <c r="HQD174" s="34"/>
      <c r="HQE174" s="25"/>
      <c r="HQG174" s="34"/>
      <c r="HQH174" s="35"/>
      <c r="HQI174" s="34"/>
      <c r="HQJ174" s="36"/>
      <c r="HQK174" s="37"/>
      <c r="HQL174" s="36"/>
      <c r="HQM174" s="37"/>
      <c r="HQN174" s="37"/>
      <c r="HQO174" s="36"/>
      <c r="HQP174" s="34"/>
      <c r="HQQ174" s="25"/>
      <c r="HQS174" s="34"/>
      <c r="HQT174" s="35"/>
      <c r="HQU174" s="34"/>
      <c r="HQV174" s="36"/>
      <c r="HQW174" s="37"/>
      <c r="HQX174" s="36"/>
      <c r="HQY174" s="37"/>
      <c r="HQZ174" s="37"/>
      <c r="HRA174" s="36"/>
      <c r="HRB174" s="34"/>
      <c r="HRC174" s="25"/>
      <c r="HRE174" s="34"/>
      <c r="HRF174" s="35"/>
      <c r="HRG174" s="34"/>
      <c r="HRH174" s="36"/>
      <c r="HRI174" s="37"/>
      <c r="HRJ174" s="36"/>
      <c r="HRK174" s="37"/>
      <c r="HRL174" s="37"/>
      <c r="HRM174" s="36"/>
      <c r="HRN174" s="34"/>
      <c r="HRO174" s="25"/>
      <c r="HRQ174" s="34"/>
      <c r="HRR174" s="35"/>
      <c r="HRS174" s="34"/>
      <c r="HRT174" s="36"/>
      <c r="HRU174" s="37"/>
      <c r="HRV174" s="36"/>
      <c r="HRW174" s="37"/>
      <c r="HRX174" s="37"/>
      <c r="HRY174" s="36"/>
      <c r="HRZ174" s="34"/>
      <c r="HSA174" s="25"/>
      <c r="HSC174" s="34"/>
      <c r="HSD174" s="35"/>
      <c r="HSE174" s="34"/>
      <c r="HSF174" s="36"/>
      <c r="HSG174" s="37"/>
      <c r="HSH174" s="36"/>
      <c r="HSI174" s="37"/>
      <c r="HSJ174" s="37"/>
      <c r="HSK174" s="36"/>
      <c r="HSL174" s="34"/>
      <c r="HSM174" s="25"/>
      <c r="HSO174" s="34"/>
      <c r="HSP174" s="35"/>
      <c r="HSQ174" s="34"/>
      <c r="HSR174" s="36"/>
      <c r="HSS174" s="37"/>
      <c r="HST174" s="36"/>
      <c r="HSU174" s="37"/>
      <c r="HSV174" s="37"/>
      <c r="HSW174" s="36"/>
      <c r="HSX174" s="34"/>
      <c r="HSY174" s="25"/>
      <c r="HTA174" s="34"/>
      <c r="HTB174" s="35"/>
      <c r="HTC174" s="34"/>
      <c r="HTD174" s="36"/>
      <c r="HTE174" s="37"/>
      <c r="HTF174" s="36"/>
      <c r="HTG174" s="37"/>
      <c r="HTH174" s="37"/>
      <c r="HTI174" s="36"/>
      <c r="HTJ174" s="34"/>
      <c r="HTK174" s="25"/>
      <c r="HTM174" s="34"/>
      <c r="HTN174" s="35"/>
      <c r="HTO174" s="34"/>
      <c r="HTP174" s="36"/>
      <c r="HTQ174" s="37"/>
      <c r="HTR174" s="36"/>
      <c r="HTS174" s="37"/>
      <c r="HTT174" s="37"/>
      <c r="HTU174" s="36"/>
      <c r="HTV174" s="34"/>
      <c r="HTW174" s="25"/>
      <c r="HTY174" s="34"/>
      <c r="HTZ174" s="35"/>
      <c r="HUA174" s="34"/>
      <c r="HUB174" s="36"/>
      <c r="HUC174" s="37"/>
      <c r="HUD174" s="36"/>
      <c r="HUE174" s="37"/>
      <c r="HUF174" s="37"/>
      <c r="HUG174" s="36"/>
      <c r="HUH174" s="34"/>
      <c r="HUI174" s="25"/>
      <c r="HUK174" s="34"/>
      <c r="HUL174" s="35"/>
      <c r="HUM174" s="34"/>
      <c r="HUN174" s="36"/>
      <c r="HUO174" s="37"/>
      <c r="HUP174" s="36"/>
      <c r="HUQ174" s="37"/>
      <c r="HUR174" s="37"/>
      <c r="HUS174" s="36"/>
      <c r="HUT174" s="34"/>
      <c r="HUU174" s="25"/>
      <c r="HUW174" s="34"/>
      <c r="HUX174" s="35"/>
      <c r="HUY174" s="34"/>
      <c r="HUZ174" s="36"/>
      <c r="HVA174" s="37"/>
      <c r="HVB174" s="36"/>
      <c r="HVC174" s="37"/>
      <c r="HVD174" s="37"/>
      <c r="HVE174" s="36"/>
      <c r="HVF174" s="34"/>
      <c r="HVG174" s="25"/>
      <c r="HVI174" s="34"/>
      <c r="HVJ174" s="35"/>
      <c r="HVK174" s="34"/>
      <c r="HVL174" s="36"/>
      <c r="HVM174" s="37"/>
      <c r="HVN174" s="36"/>
      <c r="HVO174" s="37"/>
      <c r="HVP174" s="37"/>
      <c r="HVQ174" s="36"/>
      <c r="HVR174" s="34"/>
      <c r="HVS174" s="25"/>
      <c r="HVU174" s="34"/>
      <c r="HVV174" s="35"/>
      <c r="HVW174" s="34"/>
      <c r="HVX174" s="36"/>
      <c r="HVY174" s="37"/>
      <c r="HVZ174" s="36"/>
      <c r="HWA174" s="37"/>
      <c r="HWB174" s="37"/>
      <c r="HWC174" s="36"/>
      <c r="HWD174" s="34"/>
      <c r="HWE174" s="25"/>
      <c r="HWG174" s="34"/>
      <c r="HWH174" s="35"/>
      <c r="HWI174" s="34"/>
      <c r="HWJ174" s="36"/>
      <c r="HWK174" s="37"/>
      <c r="HWL174" s="36"/>
      <c r="HWM174" s="37"/>
      <c r="HWN174" s="37"/>
      <c r="HWO174" s="36"/>
      <c r="HWP174" s="34"/>
      <c r="HWQ174" s="25"/>
      <c r="HWS174" s="34"/>
      <c r="HWT174" s="35"/>
      <c r="HWU174" s="34"/>
      <c r="HWV174" s="36"/>
      <c r="HWW174" s="37"/>
      <c r="HWX174" s="36"/>
      <c r="HWY174" s="37"/>
      <c r="HWZ174" s="37"/>
      <c r="HXA174" s="36"/>
      <c r="HXB174" s="34"/>
      <c r="HXC174" s="25"/>
      <c r="HXE174" s="34"/>
      <c r="HXF174" s="35"/>
      <c r="HXG174" s="34"/>
      <c r="HXH174" s="36"/>
      <c r="HXI174" s="37"/>
      <c r="HXJ174" s="36"/>
      <c r="HXK174" s="37"/>
      <c r="HXL174" s="37"/>
      <c r="HXM174" s="36"/>
      <c r="HXN174" s="34"/>
      <c r="HXO174" s="25"/>
      <c r="HXQ174" s="34"/>
      <c r="HXR174" s="35"/>
      <c r="HXS174" s="34"/>
      <c r="HXT174" s="36"/>
      <c r="HXU174" s="37"/>
      <c r="HXV174" s="36"/>
      <c r="HXW174" s="37"/>
      <c r="HXX174" s="37"/>
      <c r="HXY174" s="36"/>
      <c r="HXZ174" s="34"/>
      <c r="HYA174" s="25"/>
      <c r="HYC174" s="34"/>
      <c r="HYD174" s="35"/>
      <c r="HYE174" s="34"/>
      <c r="HYF174" s="36"/>
      <c r="HYG174" s="37"/>
      <c r="HYH174" s="36"/>
      <c r="HYI174" s="37"/>
      <c r="HYJ174" s="37"/>
      <c r="HYK174" s="36"/>
      <c r="HYL174" s="34"/>
      <c r="HYM174" s="25"/>
      <c r="HYO174" s="34"/>
      <c r="HYP174" s="35"/>
      <c r="HYQ174" s="34"/>
      <c r="HYR174" s="36"/>
      <c r="HYS174" s="37"/>
      <c r="HYT174" s="36"/>
      <c r="HYU174" s="37"/>
      <c r="HYV174" s="37"/>
      <c r="HYW174" s="36"/>
      <c r="HYX174" s="34"/>
      <c r="HYY174" s="25"/>
      <c r="HZA174" s="34"/>
      <c r="HZB174" s="35"/>
      <c r="HZC174" s="34"/>
      <c r="HZD174" s="36"/>
      <c r="HZE174" s="37"/>
      <c r="HZF174" s="36"/>
      <c r="HZG174" s="37"/>
      <c r="HZH174" s="37"/>
      <c r="HZI174" s="36"/>
      <c r="HZJ174" s="34"/>
      <c r="HZK174" s="25"/>
      <c r="HZM174" s="34"/>
      <c r="HZN174" s="35"/>
      <c r="HZO174" s="34"/>
      <c r="HZP174" s="36"/>
      <c r="HZQ174" s="37"/>
      <c r="HZR174" s="36"/>
      <c r="HZS174" s="37"/>
      <c r="HZT174" s="37"/>
      <c r="HZU174" s="36"/>
      <c r="HZV174" s="34"/>
      <c r="HZW174" s="25"/>
      <c r="HZY174" s="34"/>
      <c r="HZZ174" s="35"/>
      <c r="IAA174" s="34"/>
      <c r="IAB174" s="36"/>
      <c r="IAC174" s="37"/>
      <c r="IAD174" s="36"/>
      <c r="IAE174" s="37"/>
      <c r="IAF174" s="37"/>
      <c r="IAG174" s="36"/>
      <c r="IAH174" s="34"/>
      <c r="IAI174" s="25"/>
      <c r="IAK174" s="34"/>
      <c r="IAL174" s="35"/>
      <c r="IAM174" s="34"/>
      <c r="IAN174" s="36"/>
      <c r="IAO174" s="37"/>
      <c r="IAP174" s="36"/>
      <c r="IAQ174" s="37"/>
      <c r="IAR174" s="37"/>
      <c r="IAS174" s="36"/>
      <c r="IAT174" s="34"/>
      <c r="IAU174" s="25"/>
      <c r="IAW174" s="34"/>
      <c r="IAX174" s="35"/>
      <c r="IAY174" s="34"/>
      <c r="IAZ174" s="36"/>
      <c r="IBA174" s="37"/>
      <c r="IBB174" s="36"/>
      <c r="IBC174" s="37"/>
      <c r="IBD174" s="37"/>
      <c r="IBE174" s="36"/>
      <c r="IBF174" s="34"/>
      <c r="IBG174" s="25"/>
      <c r="IBI174" s="34"/>
      <c r="IBJ174" s="35"/>
      <c r="IBK174" s="34"/>
      <c r="IBL174" s="36"/>
      <c r="IBM174" s="37"/>
      <c r="IBN174" s="36"/>
      <c r="IBO174" s="37"/>
      <c r="IBP174" s="37"/>
      <c r="IBQ174" s="36"/>
      <c r="IBR174" s="34"/>
      <c r="IBS174" s="25"/>
      <c r="IBU174" s="34"/>
      <c r="IBV174" s="35"/>
      <c r="IBW174" s="34"/>
      <c r="IBX174" s="36"/>
      <c r="IBY174" s="37"/>
      <c r="IBZ174" s="36"/>
      <c r="ICA174" s="37"/>
      <c r="ICB174" s="37"/>
      <c r="ICC174" s="36"/>
      <c r="ICD174" s="34"/>
      <c r="ICE174" s="25"/>
      <c r="ICG174" s="34"/>
      <c r="ICH174" s="35"/>
      <c r="ICI174" s="34"/>
      <c r="ICJ174" s="36"/>
      <c r="ICK174" s="37"/>
      <c r="ICL174" s="36"/>
      <c r="ICM174" s="37"/>
      <c r="ICN174" s="37"/>
      <c r="ICO174" s="36"/>
      <c r="ICP174" s="34"/>
      <c r="ICQ174" s="25"/>
      <c r="ICS174" s="34"/>
      <c r="ICT174" s="35"/>
      <c r="ICU174" s="34"/>
      <c r="ICV174" s="36"/>
      <c r="ICW174" s="37"/>
      <c r="ICX174" s="36"/>
      <c r="ICY174" s="37"/>
      <c r="ICZ174" s="37"/>
      <c r="IDA174" s="36"/>
      <c r="IDB174" s="34"/>
      <c r="IDC174" s="25"/>
      <c r="IDE174" s="34"/>
      <c r="IDF174" s="35"/>
      <c r="IDG174" s="34"/>
      <c r="IDH174" s="36"/>
      <c r="IDI174" s="37"/>
      <c r="IDJ174" s="36"/>
      <c r="IDK174" s="37"/>
      <c r="IDL174" s="37"/>
      <c r="IDM174" s="36"/>
      <c r="IDN174" s="34"/>
      <c r="IDO174" s="25"/>
      <c r="IDQ174" s="34"/>
      <c r="IDR174" s="35"/>
      <c r="IDS174" s="34"/>
      <c r="IDT174" s="36"/>
      <c r="IDU174" s="37"/>
      <c r="IDV174" s="36"/>
      <c r="IDW174" s="37"/>
      <c r="IDX174" s="37"/>
      <c r="IDY174" s="36"/>
      <c r="IDZ174" s="34"/>
      <c r="IEA174" s="25"/>
      <c r="IEC174" s="34"/>
      <c r="IED174" s="35"/>
      <c r="IEE174" s="34"/>
      <c r="IEF174" s="36"/>
      <c r="IEG174" s="37"/>
      <c r="IEH174" s="36"/>
      <c r="IEI174" s="37"/>
      <c r="IEJ174" s="37"/>
      <c r="IEK174" s="36"/>
      <c r="IEL174" s="34"/>
      <c r="IEM174" s="25"/>
      <c r="IEO174" s="34"/>
      <c r="IEP174" s="35"/>
      <c r="IEQ174" s="34"/>
      <c r="IER174" s="36"/>
      <c r="IES174" s="37"/>
      <c r="IET174" s="36"/>
      <c r="IEU174" s="37"/>
      <c r="IEV174" s="37"/>
      <c r="IEW174" s="36"/>
      <c r="IEX174" s="34"/>
      <c r="IEY174" s="25"/>
      <c r="IFA174" s="34"/>
      <c r="IFB174" s="35"/>
      <c r="IFC174" s="34"/>
      <c r="IFD174" s="36"/>
      <c r="IFE174" s="37"/>
      <c r="IFF174" s="36"/>
      <c r="IFG174" s="37"/>
      <c r="IFH174" s="37"/>
      <c r="IFI174" s="36"/>
      <c r="IFJ174" s="34"/>
      <c r="IFK174" s="25"/>
      <c r="IFM174" s="34"/>
      <c r="IFN174" s="35"/>
      <c r="IFO174" s="34"/>
      <c r="IFP174" s="36"/>
      <c r="IFQ174" s="37"/>
      <c r="IFR174" s="36"/>
      <c r="IFS174" s="37"/>
      <c r="IFT174" s="37"/>
      <c r="IFU174" s="36"/>
      <c r="IFV174" s="34"/>
      <c r="IFW174" s="25"/>
      <c r="IFY174" s="34"/>
      <c r="IFZ174" s="35"/>
      <c r="IGA174" s="34"/>
      <c r="IGB174" s="36"/>
      <c r="IGC174" s="37"/>
      <c r="IGD174" s="36"/>
      <c r="IGE174" s="37"/>
      <c r="IGF174" s="37"/>
      <c r="IGG174" s="36"/>
      <c r="IGH174" s="34"/>
      <c r="IGI174" s="25"/>
      <c r="IGK174" s="34"/>
      <c r="IGL174" s="35"/>
      <c r="IGM174" s="34"/>
      <c r="IGN174" s="36"/>
      <c r="IGO174" s="37"/>
      <c r="IGP174" s="36"/>
      <c r="IGQ174" s="37"/>
      <c r="IGR174" s="37"/>
      <c r="IGS174" s="36"/>
      <c r="IGT174" s="34"/>
      <c r="IGU174" s="25"/>
      <c r="IGW174" s="34"/>
      <c r="IGX174" s="35"/>
      <c r="IGY174" s="34"/>
      <c r="IGZ174" s="36"/>
      <c r="IHA174" s="37"/>
      <c r="IHB174" s="36"/>
      <c r="IHC174" s="37"/>
      <c r="IHD174" s="37"/>
      <c r="IHE174" s="36"/>
      <c r="IHF174" s="34"/>
      <c r="IHG174" s="25"/>
      <c r="IHI174" s="34"/>
      <c r="IHJ174" s="35"/>
      <c r="IHK174" s="34"/>
      <c r="IHL174" s="36"/>
      <c r="IHM174" s="37"/>
      <c r="IHN174" s="36"/>
      <c r="IHO174" s="37"/>
      <c r="IHP174" s="37"/>
      <c r="IHQ174" s="36"/>
      <c r="IHR174" s="34"/>
      <c r="IHS174" s="25"/>
      <c r="IHU174" s="34"/>
      <c r="IHV174" s="35"/>
      <c r="IHW174" s="34"/>
      <c r="IHX174" s="36"/>
      <c r="IHY174" s="37"/>
      <c r="IHZ174" s="36"/>
      <c r="IIA174" s="37"/>
      <c r="IIB174" s="37"/>
      <c r="IIC174" s="36"/>
      <c r="IID174" s="34"/>
      <c r="IIE174" s="25"/>
      <c r="IIG174" s="34"/>
      <c r="IIH174" s="35"/>
      <c r="III174" s="34"/>
      <c r="IIJ174" s="36"/>
      <c r="IIK174" s="37"/>
      <c r="IIL174" s="36"/>
      <c r="IIM174" s="37"/>
      <c r="IIN174" s="37"/>
      <c r="IIO174" s="36"/>
      <c r="IIP174" s="34"/>
      <c r="IIQ174" s="25"/>
      <c r="IIS174" s="34"/>
      <c r="IIT174" s="35"/>
      <c r="IIU174" s="34"/>
      <c r="IIV174" s="36"/>
      <c r="IIW174" s="37"/>
      <c r="IIX174" s="36"/>
      <c r="IIY174" s="37"/>
      <c r="IIZ174" s="37"/>
      <c r="IJA174" s="36"/>
      <c r="IJB174" s="34"/>
      <c r="IJC174" s="25"/>
      <c r="IJE174" s="34"/>
      <c r="IJF174" s="35"/>
      <c r="IJG174" s="34"/>
      <c r="IJH174" s="36"/>
      <c r="IJI174" s="37"/>
      <c r="IJJ174" s="36"/>
      <c r="IJK174" s="37"/>
      <c r="IJL174" s="37"/>
      <c r="IJM174" s="36"/>
      <c r="IJN174" s="34"/>
      <c r="IJO174" s="25"/>
      <c r="IJQ174" s="34"/>
      <c r="IJR174" s="35"/>
      <c r="IJS174" s="34"/>
      <c r="IJT174" s="36"/>
      <c r="IJU174" s="37"/>
      <c r="IJV174" s="36"/>
      <c r="IJW174" s="37"/>
      <c r="IJX174" s="37"/>
      <c r="IJY174" s="36"/>
      <c r="IJZ174" s="34"/>
      <c r="IKA174" s="25"/>
      <c r="IKC174" s="34"/>
      <c r="IKD174" s="35"/>
      <c r="IKE174" s="34"/>
      <c r="IKF174" s="36"/>
      <c r="IKG174" s="37"/>
      <c r="IKH174" s="36"/>
      <c r="IKI174" s="37"/>
      <c r="IKJ174" s="37"/>
      <c r="IKK174" s="36"/>
      <c r="IKL174" s="34"/>
      <c r="IKM174" s="25"/>
      <c r="IKO174" s="34"/>
      <c r="IKP174" s="35"/>
      <c r="IKQ174" s="34"/>
      <c r="IKR174" s="36"/>
      <c r="IKS174" s="37"/>
      <c r="IKT174" s="36"/>
      <c r="IKU174" s="37"/>
      <c r="IKV174" s="37"/>
      <c r="IKW174" s="36"/>
      <c r="IKX174" s="34"/>
      <c r="IKY174" s="25"/>
      <c r="ILA174" s="34"/>
      <c r="ILB174" s="35"/>
      <c r="ILC174" s="34"/>
      <c r="ILD174" s="36"/>
      <c r="ILE174" s="37"/>
      <c r="ILF174" s="36"/>
      <c r="ILG174" s="37"/>
      <c r="ILH174" s="37"/>
      <c r="ILI174" s="36"/>
      <c r="ILJ174" s="34"/>
      <c r="ILK174" s="25"/>
      <c r="ILM174" s="34"/>
      <c r="ILN174" s="35"/>
      <c r="ILO174" s="34"/>
      <c r="ILP174" s="36"/>
      <c r="ILQ174" s="37"/>
      <c r="ILR174" s="36"/>
      <c r="ILS174" s="37"/>
      <c r="ILT174" s="37"/>
      <c r="ILU174" s="36"/>
      <c r="ILV174" s="34"/>
      <c r="ILW174" s="25"/>
      <c r="ILY174" s="34"/>
      <c r="ILZ174" s="35"/>
      <c r="IMA174" s="34"/>
      <c r="IMB174" s="36"/>
      <c r="IMC174" s="37"/>
      <c r="IMD174" s="36"/>
      <c r="IME174" s="37"/>
      <c r="IMF174" s="37"/>
      <c r="IMG174" s="36"/>
      <c r="IMH174" s="34"/>
      <c r="IMI174" s="25"/>
      <c r="IMK174" s="34"/>
      <c r="IML174" s="35"/>
      <c r="IMM174" s="34"/>
      <c r="IMN174" s="36"/>
      <c r="IMO174" s="37"/>
      <c r="IMP174" s="36"/>
      <c r="IMQ174" s="37"/>
      <c r="IMR174" s="37"/>
      <c r="IMS174" s="36"/>
      <c r="IMT174" s="34"/>
      <c r="IMU174" s="25"/>
      <c r="IMW174" s="34"/>
      <c r="IMX174" s="35"/>
      <c r="IMY174" s="34"/>
      <c r="IMZ174" s="36"/>
      <c r="INA174" s="37"/>
      <c r="INB174" s="36"/>
      <c r="INC174" s="37"/>
      <c r="IND174" s="37"/>
      <c r="INE174" s="36"/>
      <c r="INF174" s="34"/>
      <c r="ING174" s="25"/>
      <c r="INI174" s="34"/>
      <c r="INJ174" s="35"/>
      <c r="INK174" s="34"/>
      <c r="INL174" s="36"/>
      <c r="INM174" s="37"/>
      <c r="INN174" s="36"/>
      <c r="INO174" s="37"/>
      <c r="INP174" s="37"/>
      <c r="INQ174" s="36"/>
      <c r="INR174" s="34"/>
      <c r="INS174" s="25"/>
      <c r="INU174" s="34"/>
      <c r="INV174" s="35"/>
      <c r="INW174" s="34"/>
      <c r="INX174" s="36"/>
      <c r="INY174" s="37"/>
      <c r="INZ174" s="36"/>
      <c r="IOA174" s="37"/>
      <c r="IOB174" s="37"/>
      <c r="IOC174" s="36"/>
      <c r="IOD174" s="34"/>
      <c r="IOE174" s="25"/>
      <c r="IOG174" s="34"/>
      <c r="IOH174" s="35"/>
      <c r="IOI174" s="34"/>
      <c r="IOJ174" s="36"/>
      <c r="IOK174" s="37"/>
      <c r="IOL174" s="36"/>
      <c r="IOM174" s="37"/>
      <c r="ION174" s="37"/>
      <c r="IOO174" s="36"/>
      <c r="IOP174" s="34"/>
      <c r="IOQ174" s="25"/>
      <c r="IOS174" s="34"/>
      <c r="IOT174" s="35"/>
      <c r="IOU174" s="34"/>
      <c r="IOV174" s="36"/>
      <c r="IOW174" s="37"/>
      <c r="IOX174" s="36"/>
      <c r="IOY174" s="37"/>
      <c r="IOZ174" s="37"/>
      <c r="IPA174" s="36"/>
      <c r="IPB174" s="34"/>
      <c r="IPC174" s="25"/>
      <c r="IPE174" s="34"/>
      <c r="IPF174" s="35"/>
      <c r="IPG174" s="34"/>
      <c r="IPH174" s="36"/>
      <c r="IPI174" s="37"/>
      <c r="IPJ174" s="36"/>
      <c r="IPK174" s="37"/>
      <c r="IPL174" s="37"/>
      <c r="IPM174" s="36"/>
      <c r="IPN174" s="34"/>
      <c r="IPO174" s="25"/>
      <c r="IPQ174" s="34"/>
      <c r="IPR174" s="35"/>
      <c r="IPS174" s="34"/>
      <c r="IPT174" s="36"/>
      <c r="IPU174" s="37"/>
      <c r="IPV174" s="36"/>
      <c r="IPW174" s="37"/>
      <c r="IPX174" s="37"/>
      <c r="IPY174" s="36"/>
      <c r="IPZ174" s="34"/>
      <c r="IQA174" s="25"/>
      <c r="IQC174" s="34"/>
      <c r="IQD174" s="35"/>
      <c r="IQE174" s="34"/>
      <c r="IQF174" s="36"/>
      <c r="IQG174" s="37"/>
      <c r="IQH174" s="36"/>
      <c r="IQI174" s="37"/>
      <c r="IQJ174" s="37"/>
      <c r="IQK174" s="36"/>
      <c r="IQL174" s="34"/>
      <c r="IQM174" s="25"/>
      <c r="IQO174" s="34"/>
      <c r="IQP174" s="35"/>
      <c r="IQQ174" s="34"/>
      <c r="IQR174" s="36"/>
      <c r="IQS174" s="37"/>
      <c r="IQT174" s="36"/>
      <c r="IQU174" s="37"/>
      <c r="IQV174" s="37"/>
      <c r="IQW174" s="36"/>
      <c r="IQX174" s="34"/>
      <c r="IQY174" s="25"/>
      <c r="IRA174" s="34"/>
      <c r="IRB174" s="35"/>
      <c r="IRC174" s="34"/>
      <c r="IRD174" s="36"/>
      <c r="IRE174" s="37"/>
      <c r="IRF174" s="36"/>
      <c r="IRG174" s="37"/>
      <c r="IRH174" s="37"/>
      <c r="IRI174" s="36"/>
      <c r="IRJ174" s="34"/>
      <c r="IRK174" s="25"/>
      <c r="IRM174" s="34"/>
      <c r="IRN174" s="35"/>
      <c r="IRO174" s="34"/>
      <c r="IRP174" s="36"/>
      <c r="IRQ174" s="37"/>
      <c r="IRR174" s="36"/>
      <c r="IRS174" s="37"/>
      <c r="IRT174" s="37"/>
      <c r="IRU174" s="36"/>
      <c r="IRV174" s="34"/>
      <c r="IRW174" s="25"/>
      <c r="IRY174" s="34"/>
      <c r="IRZ174" s="35"/>
      <c r="ISA174" s="34"/>
      <c r="ISB174" s="36"/>
      <c r="ISC174" s="37"/>
      <c r="ISD174" s="36"/>
      <c r="ISE174" s="37"/>
      <c r="ISF174" s="37"/>
      <c r="ISG174" s="36"/>
      <c r="ISH174" s="34"/>
      <c r="ISI174" s="25"/>
      <c r="ISK174" s="34"/>
      <c r="ISL174" s="35"/>
      <c r="ISM174" s="34"/>
      <c r="ISN174" s="36"/>
      <c r="ISO174" s="37"/>
      <c r="ISP174" s="36"/>
      <c r="ISQ174" s="37"/>
      <c r="ISR174" s="37"/>
      <c r="ISS174" s="36"/>
      <c r="IST174" s="34"/>
      <c r="ISU174" s="25"/>
      <c r="ISW174" s="34"/>
      <c r="ISX174" s="35"/>
      <c r="ISY174" s="34"/>
      <c r="ISZ174" s="36"/>
      <c r="ITA174" s="37"/>
      <c r="ITB174" s="36"/>
      <c r="ITC174" s="37"/>
      <c r="ITD174" s="37"/>
      <c r="ITE174" s="36"/>
      <c r="ITF174" s="34"/>
      <c r="ITG174" s="25"/>
      <c r="ITI174" s="34"/>
      <c r="ITJ174" s="35"/>
      <c r="ITK174" s="34"/>
      <c r="ITL174" s="36"/>
      <c r="ITM174" s="37"/>
      <c r="ITN174" s="36"/>
      <c r="ITO174" s="37"/>
      <c r="ITP174" s="37"/>
      <c r="ITQ174" s="36"/>
      <c r="ITR174" s="34"/>
      <c r="ITS174" s="25"/>
      <c r="ITU174" s="34"/>
      <c r="ITV174" s="35"/>
      <c r="ITW174" s="34"/>
      <c r="ITX174" s="36"/>
      <c r="ITY174" s="37"/>
      <c r="ITZ174" s="36"/>
      <c r="IUA174" s="37"/>
      <c r="IUB174" s="37"/>
      <c r="IUC174" s="36"/>
      <c r="IUD174" s="34"/>
      <c r="IUE174" s="25"/>
      <c r="IUG174" s="34"/>
      <c r="IUH174" s="35"/>
      <c r="IUI174" s="34"/>
      <c r="IUJ174" s="36"/>
      <c r="IUK174" s="37"/>
      <c r="IUL174" s="36"/>
      <c r="IUM174" s="37"/>
      <c r="IUN174" s="37"/>
      <c r="IUO174" s="36"/>
      <c r="IUP174" s="34"/>
      <c r="IUQ174" s="25"/>
      <c r="IUS174" s="34"/>
      <c r="IUT174" s="35"/>
      <c r="IUU174" s="34"/>
      <c r="IUV174" s="36"/>
      <c r="IUW174" s="37"/>
      <c r="IUX174" s="36"/>
      <c r="IUY174" s="37"/>
      <c r="IUZ174" s="37"/>
      <c r="IVA174" s="36"/>
      <c r="IVB174" s="34"/>
      <c r="IVC174" s="25"/>
      <c r="IVE174" s="34"/>
      <c r="IVF174" s="35"/>
      <c r="IVG174" s="34"/>
      <c r="IVH174" s="36"/>
      <c r="IVI174" s="37"/>
      <c r="IVJ174" s="36"/>
      <c r="IVK174" s="37"/>
      <c r="IVL174" s="37"/>
      <c r="IVM174" s="36"/>
      <c r="IVN174" s="34"/>
      <c r="IVO174" s="25"/>
      <c r="IVQ174" s="34"/>
      <c r="IVR174" s="35"/>
      <c r="IVS174" s="34"/>
      <c r="IVT174" s="36"/>
      <c r="IVU174" s="37"/>
      <c r="IVV174" s="36"/>
      <c r="IVW174" s="37"/>
      <c r="IVX174" s="37"/>
      <c r="IVY174" s="36"/>
      <c r="IVZ174" s="34"/>
      <c r="IWA174" s="25"/>
      <c r="IWC174" s="34"/>
      <c r="IWD174" s="35"/>
      <c r="IWE174" s="34"/>
      <c r="IWF174" s="36"/>
      <c r="IWG174" s="37"/>
      <c r="IWH174" s="36"/>
      <c r="IWI174" s="37"/>
      <c r="IWJ174" s="37"/>
      <c r="IWK174" s="36"/>
      <c r="IWL174" s="34"/>
      <c r="IWM174" s="25"/>
      <c r="IWO174" s="34"/>
      <c r="IWP174" s="35"/>
      <c r="IWQ174" s="34"/>
      <c r="IWR174" s="36"/>
      <c r="IWS174" s="37"/>
      <c r="IWT174" s="36"/>
      <c r="IWU174" s="37"/>
      <c r="IWV174" s="37"/>
      <c r="IWW174" s="36"/>
      <c r="IWX174" s="34"/>
      <c r="IWY174" s="25"/>
      <c r="IXA174" s="34"/>
      <c r="IXB174" s="35"/>
      <c r="IXC174" s="34"/>
      <c r="IXD174" s="36"/>
      <c r="IXE174" s="37"/>
      <c r="IXF174" s="36"/>
      <c r="IXG174" s="37"/>
      <c r="IXH174" s="37"/>
      <c r="IXI174" s="36"/>
      <c r="IXJ174" s="34"/>
      <c r="IXK174" s="25"/>
      <c r="IXM174" s="34"/>
      <c r="IXN174" s="35"/>
      <c r="IXO174" s="34"/>
      <c r="IXP174" s="36"/>
      <c r="IXQ174" s="37"/>
      <c r="IXR174" s="36"/>
      <c r="IXS174" s="37"/>
      <c r="IXT174" s="37"/>
      <c r="IXU174" s="36"/>
      <c r="IXV174" s="34"/>
      <c r="IXW174" s="25"/>
      <c r="IXY174" s="34"/>
      <c r="IXZ174" s="35"/>
      <c r="IYA174" s="34"/>
      <c r="IYB174" s="36"/>
      <c r="IYC174" s="37"/>
      <c r="IYD174" s="36"/>
      <c r="IYE174" s="37"/>
      <c r="IYF174" s="37"/>
      <c r="IYG174" s="36"/>
      <c r="IYH174" s="34"/>
      <c r="IYI174" s="25"/>
      <c r="IYK174" s="34"/>
      <c r="IYL174" s="35"/>
      <c r="IYM174" s="34"/>
      <c r="IYN174" s="36"/>
      <c r="IYO174" s="37"/>
      <c r="IYP174" s="36"/>
      <c r="IYQ174" s="37"/>
      <c r="IYR174" s="37"/>
      <c r="IYS174" s="36"/>
      <c r="IYT174" s="34"/>
      <c r="IYU174" s="25"/>
      <c r="IYW174" s="34"/>
      <c r="IYX174" s="35"/>
      <c r="IYY174" s="34"/>
      <c r="IYZ174" s="36"/>
      <c r="IZA174" s="37"/>
      <c r="IZB174" s="36"/>
      <c r="IZC174" s="37"/>
      <c r="IZD174" s="37"/>
      <c r="IZE174" s="36"/>
      <c r="IZF174" s="34"/>
      <c r="IZG174" s="25"/>
      <c r="IZI174" s="34"/>
      <c r="IZJ174" s="35"/>
      <c r="IZK174" s="34"/>
      <c r="IZL174" s="36"/>
      <c r="IZM174" s="37"/>
      <c r="IZN174" s="36"/>
      <c r="IZO174" s="37"/>
      <c r="IZP174" s="37"/>
      <c r="IZQ174" s="36"/>
      <c r="IZR174" s="34"/>
      <c r="IZS174" s="25"/>
      <c r="IZU174" s="34"/>
      <c r="IZV174" s="35"/>
      <c r="IZW174" s="34"/>
      <c r="IZX174" s="36"/>
      <c r="IZY174" s="37"/>
      <c r="IZZ174" s="36"/>
      <c r="JAA174" s="37"/>
      <c r="JAB174" s="37"/>
      <c r="JAC174" s="36"/>
      <c r="JAD174" s="34"/>
      <c r="JAE174" s="25"/>
      <c r="JAG174" s="34"/>
      <c r="JAH174" s="35"/>
      <c r="JAI174" s="34"/>
      <c r="JAJ174" s="36"/>
      <c r="JAK174" s="37"/>
      <c r="JAL174" s="36"/>
      <c r="JAM174" s="37"/>
      <c r="JAN174" s="37"/>
      <c r="JAO174" s="36"/>
      <c r="JAP174" s="34"/>
      <c r="JAQ174" s="25"/>
      <c r="JAS174" s="34"/>
      <c r="JAT174" s="35"/>
      <c r="JAU174" s="34"/>
      <c r="JAV174" s="36"/>
      <c r="JAW174" s="37"/>
      <c r="JAX174" s="36"/>
      <c r="JAY174" s="37"/>
      <c r="JAZ174" s="37"/>
      <c r="JBA174" s="36"/>
      <c r="JBB174" s="34"/>
      <c r="JBC174" s="25"/>
      <c r="JBE174" s="34"/>
      <c r="JBF174" s="35"/>
      <c r="JBG174" s="34"/>
      <c r="JBH174" s="36"/>
      <c r="JBI174" s="37"/>
      <c r="JBJ174" s="36"/>
      <c r="JBK174" s="37"/>
      <c r="JBL174" s="37"/>
      <c r="JBM174" s="36"/>
      <c r="JBN174" s="34"/>
      <c r="JBO174" s="25"/>
      <c r="JBQ174" s="34"/>
      <c r="JBR174" s="35"/>
      <c r="JBS174" s="34"/>
      <c r="JBT174" s="36"/>
      <c r="JBU174" s="37"/>
      <c r="JBV174" s="36"/>
      <c r="JBW174" s="37"/>
      <c r="JBX174" s="37"/>
      <c r="JBY174" s="36"/>
      <c r="JBZ174" s="34"/>
      <c r="JCA174" s="25"/>
      <c r="JCC174" s="34"/>
      <c r="JCD174" s="35"/>
      <c r="JCE174" s="34"/>
      <c r="JCF174" s="36"/>
      <c r="JCG174" s="37"/>
      <c r="JCH174" s="36"/>
      <c r="JCI174" s="37"/>
      <c r="JCJ174" s="37"/>
      <c r="JCK174" s="36"/>
      <c r="JCL174" s="34"/>
      <c r="JCM174" s="25"/>
      <c r="JCO174" s="34"/>
      <c r="JCP174" s="35"/>
      <c r="JCQ174" s="34"/>
      <c r="JCR174" s="36"/>
      <c r="JCS174" s="37"/>
      <c r="JCT174" s="36"/>
      <c r="JCU174" s="37"/>
      <c r="JCV174" s="37"/>
      <c r="JCW174" s="36"/>
      <c r="JCX174" s="34"/>
      <c r="JCY174" s="25"/>
      <c r="JDA174" s="34"/>
      <c r="JDB174" s="35"/>
      <c r="JDC174" s="34"/>
      <c r="JDD174" s="36"/>
      <c r="JDE174" s="37"/>
      <c r="JDF174" s="36"/>
      <c r="JDG174" s="37"/>
      <c r="JDH174" s="37"/>
      <c r="JDI174" s="36"/>
      <c r="JDJ174" s="34"/>
      <c r="JDK174" s="25"/>
      <c r="JDM174" s="34"/>
      <c r="JDN174" s="35"/>
      <c r="JDO174" s="34"/>
      <c r="JDP174" s="36"/>
      <c r="JDQ174" s="37"/>
      <c r="JDR174" s="36"/>
      <c r="JDS174" s="37"/>
      <c r="JDT174" s="37"/>
      <c r="JDU174" s="36"/>
      <c r="JDV174" s="34"/>
      <c r="JDW174" s="25"/>
      <c r="JDY174" s="34"/>
      <c r="JDZ174" s="35"/>
      <c r="JEA174" s="34"/>
      <c r="JEB174" s="36"/>
      <c r="JEC174" s="37"/>
      <c r="JED174" s="36"/>
      <c r="JEE174" s="37"/>
      <c r="JEF174" s="37"/>
      <c r="JEG174" s="36"/>
      <c r="JEH174" s="34"/>
      <c r="JEI174" s="25"/>
      <c r="JEK174" s="34"/>
      <c r="JEL174" s="35"/>
      <c r="JEM174" s="34"/>
      <c r="JEN174" s="36"/>
      <c r="JEO174" s="37"/>
      <c r="JEP174" s="36"/>
      <c r="JEQ174" s="37"/>
      <c r="JER174" s="37"/>
      <c r="JES174" s="36"/>
      <c r="JET174" s="34"/>
      <c r="JEU174" s="25"/>
      <c r="JEW174" s="34"/>
      <c r="JEX174" s="35"/>
      <c r="JEY174" s="34"/>
      <c r="JEZ174" s="36"/>
      <c r="JFA174" s="37"/>
      <c r="JFB174" s="36"/>
      <c r="JFC174" s="37"/>
      <c r="JFD174" s="37"/>
      <c r="JFE174" s="36"/>
      <c r="JFF174" s="34"/>
      <c r="JFG174" s="25"/>
      <c r="JFI174" s="34"/>
      <c r="JFJ174" s="35"/>
      <c r="JFK174" s="34"/>
      <c r="JFL174" s="36"/>
      <c r="JFM174" s="37"/>
      <c r="JFN174" s="36"/>
      <c r="JFO174" s="37"/>
      <c r="JFP174" s="37"/>
      <c r="JFQ174" s="36"/>
      <c r="JFR174" s="34"/>
      <c r="JFS174" s="25"/>
      <c r="JFU174" s="34"/>
      <c r="JFV174" s="35"/>
      <c r="JFW174" s="34"/>
      <c r="JFX174" s="36"/>
      <c r="JFY174" s="37"/>
      <c r="JFZ174" s="36"/>
      <c r="JGA174" s="37"/>
      <c r="JGB174" s="37"/>
      <c r="JGC174" s="36"/>
      <c r="JGD174" s="34"/>
      <c r="JGE174" s="25"/>
      <c r="JGG174" s="34"/>
      <c r="JGH174" s="35"/>
      <c r="JGI174" s="34"/>
      <c r="JGJ174" s="36"/>
      <c r="JGK174" s="37"/>
      <c r="JGL174" s="36"/>
      <c r="JGM174" s="37"/>
      <c r="JGN174" s="37"/>
      <c r="JGO174" s="36"/>
      <c r="JGP174" s="34"/>
      <c r="JGQ174" s="25"/>
      <c r="JGS174" s="34"/>
      <c r="JGT174" s="35"/>
      <c r="JGU174" s="34"/>
      <c r="JGV174" s="36"/>
      <c r="JGW174" s="37"/>
      <c r="JGX174" s="36"/>
      <c r="JGY174" s="37"/>
      <c r="JGZ174" s="37"/>
      <c r="JHA174" s="36"/>
      <c r="JHB174" s="34"/>
      <c r="JHC174" s="25"/>
      <c r="JHE174" s="34"/>
      <c r="JHF174" s="35"/>
      <c r="JHG174" s="34"/>
      <c r="JHH174" s="36"/>
      <c r="JHI174" s="37"/>
      <c r="JHJ174" s="36"/>
      <c r="JHK174" s="37"/>
      <c r="JHL174" s="37"/>
      <c r="JHM174" s="36"/>
      <c r="JHN174" s="34"/>
      <c r="JHO174" s="25"/>
      <c r="JHQ174" s="34"/>
      <c r="JHR174" s="35"/>
      <c r="JHS174" s="34"/>
      <c r="JHT174" s="36"/>
      <c r="JHU174" s="37"/>
      <c r="JHV174" s="36"/>
      <c r="JHW174" s="37"/>
      <c r="JHX174" s="37"/>
      <c r="JHY174" s="36"/>
      <c r="JHZ174" s="34"/>
      <c r="JIA174" s="25"/>
      <c r="JIC174" s="34"/>
      <c r="JID174" s="35"/>
      <c r="JIE174" s="34"/>
      <c r="JIF174" s="36"/>
      <c r="JIG174" s="37"/>
      <c r="JIH174" s="36"/>
      <c r="JII174" s="37"/>
      <c r="JIJ174" s="37"/>
      <c r="JIK174" s="36"/>
      <c r="JIL174" s="34"/>
      <c r="JIM174" s="25"/>
      <c r="JIO174" s="34"/>
      <c r="JIP174" s="35"/>
      <c r="JIQ174" s="34"/>
      <c r="JIR174" s="36"/>
      <c r="JIS174" s="37"/>
      <c r="JIT174" s="36"/>
      <c r="JIU174" s="37"/>
      <c r="JIV174" s="37"/>
      <c r="JIW174" s="36"/>
      <c r="JIX174" s="34"/>
      <c r="JIY174" s="25"/>
      <c r="JJA174" s="34"/>
      <c r="JJB174" s="35"/>
      <c r="JJC174" s="34"/>
      <c r="JJD174" s="36"/>
      <c r="JJE174" s="37"/>
      <c r="JJF174" s="36"/>
      <c r="JJG174" s="37"/>
      <c r="JJH174" s="37"/>
      <c r="JJI174" s="36"/>
      <c r="JJJ174" s="34"/>
      <c r="JJK174" s="25"/>
      <c r="JJM174" s="34"/>
      <c r="JJN174" s="35"/>
      <c r="JJO174" s="34"/>
      <c r="JJP174" s="36"/>
      <c r="JJQ174" s="37"/>
      <c r="JJR174" s="36"/>
      <c r="JJS174" s="37"/>
      <c r="JJT174" s="37"/>
      <c r="JJU174" s="36"/>
      <c r="JJV174" s="34"/>
      <c r="JJW174" s="25"/>
      <c r="JJY174" s="34"/>
      <c r="JJZ174" s="35"/>
      <c r="JKA174" s="34"/>
      <c r="JKB174" s="36"/>
      <c r="JKC174" s="37"/>
      <c r="JKD174" s="36"/>
      <c r="JKE174" s="37"/>
      <c r="JKF174" s="37"/>
      <c r="JKG174" s="36"/>
      <c r="JKH174" s="34"/>
      <c r="JKI174" s="25"/>
      <c r="JKK174" s="34"/>
      <c r="JKL174" s="35"/>
      <c r="JKM174" s="34"/>
      <c r="JKN174" s="36"/>
      <c r="JKO174" s="37"/>
      <c r="JKP174" s="36"/>
      <c r="JKQ174" s="37"/>
      <c r="JKR174" s="37"/>
      <c r="JKS174" s="36"/>
      <c r="JKT174" s="34"/>
      <c r="JKU174" s="25"/>
      <c r="JKW174" s="34"/>
      <c r="JKX174" s="35"/>
      <c r="JKY174" s="34"/>
      <c r="JKZ174" s="36"/>
      <c r="JLA174" s="37"/>
      <c r="JLB174" s="36"/>
      <c r="JLC174" s="37"/>
      <c r="JLD174" s="37"/>
      <c r="JLE174" s="36"/>
      <c r="JLF174" s="34"/>
      <c r="JLG174" s="25"/>
      <c r="JLI174" s="34"/>
      <c r="JLJ174" s="35"/>
      <c r="JLK174" s="34"/>
      <c r="JLL174" s="36"/>
      <c r="JLM174" s="37"/>
      <c r="JLN174" s="36"/>
      <c r="JLO174" s="37"/>
      <c r="JLP174" s="37"/>
      <c r="JLQ174" s="36"/>
      <c r="JLR174" s="34"/>
      <c r="JLS174" s="25"/>
      <c r="JLU174" s="34"/>
      <c r="JLV174" s="35"/>
      <c r="JLW174" s="34"/>
      <c r="JLX174" s="36"/>
      <c r="JLY174" s="37"/>
      <c r="JLZ174" s="36"/>
      <c r="JMA174" s="37"/>
      <c r="JMB174" s="37"/>
      <c r="JMC174" s="36"/>
      <c r="JMD174" s="34"/>
      <c r="JME174" s="25"/>
      <c r="JMG174" s="34"/>
      <c r="JMH174" s="35"/>
      <c r="JMI174" s="34"/>
      <c r="JMJ174" s="36"/>
      <c r="JMK174" s="37"/>
      <c r="JML174" s="36"/>
      <c r="JMM174" s="37"/>
      <c r="JMN174" s="37"/>
      <c r="JMO174" s="36"/>
      <c r="JMP174" s="34"/>
      <c r="JMQ174" s="25"/>
      <c r="JMS174" s="34"/>
      <c r="JMT174" s="35"/>
      <c r="JMU174" s="34"/>
      <c r="JMV174" s="36"/>
      <c r="JMW174" s="37"/>
      <c r="JMX174" s="36"/>
      <c r="JMY174" s="37"/>
      <c r="JMZ174" s="37"/>
      <c r="JNA174" s="36"/>
      <c r="JNB174" s="34"/>
      <c r="JNC174" s="25"/>
      <c r="JNE174" s="34"/>
      <c r="JNF174" s="35"/>
      <c r="JNG174" s="34"/>
      <c r="JNH174" s="36"/>
      <c r="JNI174" s="37"/>
      <c r="JNJ174" s="36"/>
      <c r="JNK174" s="37"/>
      <c r="JNL174" s="37"/>
      <c r="JNM174" s="36"/>
      <c r="JNN174" s="34"/>
      <c r="JNO174" s="25"/>
      <c r="JNQ174" s="34"/>
      <c r="JNR174" s="35"/>
      <c r="JNS174" s="34"/>
      <c r="JNT174" s="36"/>
      <c r="JNU174" s="37"/>
      <c r="JNV174" s="36"/>
      <c r="JNW174" s="37"/>
      <c r="JNX174" s="37"/>
      <c r="JNY174" s="36"/>
      <c r="JNZ174" s="34"/>
      <c r="JOA174" s="25"/>
      <c r="JOC174" s="34"/>
      <c r="JOD174" s="35"/>
      <c r="JOE174" s="34"/>
      <c r="JOF174" s="36"/>
      <c r="JOG174" s="37"/>
      <c r="JOH174" s="36"/>
      <c r="JOI174" s="37"/>
      <c r="JOJ174" s="37"/>
      <c r="JOK174" s="36"/>
      <c r="JOL174" s="34"/>
      <c r="JOM174" s="25"/>
      <c r="JOO174" s="34"/>
      <c r="JOP174" s="35"/>
      <c r="JOQ174" s="34"/>
      <c r="JOR174" s="36"/>
      <c r="JOS174" s="37"/>
      <c r="JOT174" s="36"/>
      <c r="JOU174" s="37"/>
      <c r="JOV174" s="37"/>
      <c r="JOW174" s="36"/>
      <c r="JOX174" s="34"/>
      <c r="JOY174" s="25"/>
      <c r="JPA174" s="34"/>
      <c r="JPB174" s="35"/>
      <c r="JPC174" s="34"/>
      <c r="JPD174" s="36"/>
      <c r="JPE174" s="37"/>
      <c r="JPF174" s="36"/>
      <c r="JPG174" s="37"/>
      <c r="JPH174" s="37"/>
      <c r="JPI174" s="36"/>
      <c r="JPJ174" s="34"/>
      <c r="JPK174" s="25"/>
      <c r="JPM174" s="34"/>
      <c r="JPN174" s="35"/>
      <c r="JPO174" s="34"/>
      <c r="JPP174" s="36"/>
      <c r="JPQ174" s="37"/>
      <c r="JPR174" s="36"/>
      <c r="JPS174" s="37"/>
      <c r="JPT174" s="37"/>
      <c r="JPU174" s="36"/>
      <c r="JPV174" s="34"/>
      <c r="JPW174" s="25"/>
      <c r="JPY174" s="34"/>
      <c r="JPZ174" s="35"/>
      <c r="JQA174" s="34"/>
      <c r="JQB174" s="36"/>
      <c r="JQC174" s="37"/>
      <c r="JQD174" s="36"/>
      <c r="JQE174" s="37"/>
      <c r="JQF174" s="37"/>
      <c r="JQG174" s="36"/>
      <c r="JQH174" s="34"/>
      <c r="JQI174" s="25"/>
      <c r="JQK174" s="34"/>
      <c r="JQL174" s="35"/>
      <c r="JQM174" s="34"/>
      <c r="JQN174" s="36"/>
      <c r="JQO174" s="37"/>
      <c r="JQP174" s="36"/>
      <c r="JQQ174" s="37"/>
      <c r="JQR174" s="37"/>
      <c r="JQS174" s="36"/>
      <c r="JQT174" s="34"/>
      <c r="JQU174" s="25"/>
      <c r="JQW174" s="34"/>
      <c r="JQX174" s="35"/>
      <c r="JQY174" s="34"/>
      <c r="JQZ174" s="36"/>
      <c r="JRA174" s="37"/>
      <c r="JRB174" s="36"/>
      <c r="JRC174" s="37"/>
      <c r="JRD174" s="37"/>
      <c r="JRE174" s="36"/>
      <c r="JRF174" s="34"/>
      <c r="JRG174" s="25"/>
      <c r="JRI174" s="34"/>
      <c r="JRJ174" s="35"/>
      <c r="JRK174" s="34"/>
      <c r="JRL174" s="36"/>
      <c r="JRM174" s="37"/>
      <c r="JRN174" s="36"/>
      <c r="JRO174" s="37"/>
      <c r="JRP174" s="37"/>
      <c r="JRQ174" s="36"/>
      <c r="JRR174" s="34"/>
      <c r="JRS174" s="25"/>
      <c r="JRU174" s="34"/>
      <c r="JRV174" s="35"/>
      <c r="JRW174" s="34"/>
      <c r="JRX174" s="36"/>
      <c r="JRY174" s="37"/>
      <c r="JRZ174" s="36"/>
      <c r="JSA174" s="37"/>
      <c r="JSB174" s="37"/>
      <c r="JSC174" s="36"/>
      <c r="JSD174" s="34"/>
      <c r="JSE174" s="25"/>
      <c r="JSG174" s="34"/>
      <c r="JSH174" s="35"/>
      <c r="JSI174" s="34"/>
      <c r="JSJ174" s="36"/>
      <c r="JSK174" s="37"/>
      <c r="JSL174" s="36"/>
      <c r="JSM174" s="37"/>
      <c r="JSN174" s="37"/>
      <c r="JSO174" s="36"/>
      <c r="JSP174" s="34"/>
      <c r="JSQ174" s="25"/>
      <c r="JSS174" s="34"/>
      <c r="JST174" s="35"/>
      <c r="JSU174" s="34"/>
      <c r="JSV174" s="36"/>
      <c r="JSW174" s="37"/>
      <c r="JSX174" s="36"/>
      <c r="JSY174" s="37"/>
      <c r="JSZ174" s="37"/>
      <c r="JTA174" s="36"/>
      <c r="JTB174" s="34"/>
      <c r="JTC174" s="25"/>
      <c r="JTE174" s="34"/>
      <c r="JTF174" s="35"/>
      <c r="JTG174" s="34"/>
      <c r="JTH174" s="36"/>
      <c r="JTI174" s="37"/>
      <c r="JTJ174" s="36"/>
      <c r="JTK174" s="37"/>
      <c r="JTL174" s="37"/>
      <c r="JTM174" s="36"/>
      <c r="JTN174" s="34"/>
      <c r="JTO174" s="25"/>
      <c r="JTQ174" s="34"/>
      <c r="JTR174" s="35"/>
      <c r="JTS174" s="34"/>
      <c r="JTT174" s="36"/>
      <c r="JTU174" s="37"/>
      <c r="JTV174" s="36"/>
      <c r="JTW174" s="37"/>
      <c r="JTX174" s="37"/>
      <c r="JTY174" s="36"/>
      <c r="JTZ174" s="34"/>
      <c r="JUA174" s="25"/>
      <c r="JUC174" s="34"/>
      <c r="JUD174" s="35"/>
      <c r="JUE174" s="34"/>
      <c r="JUF174" s="36"/>
      <c r="JUG174" s="37"/>
      <c r="JUH174" s="36"/>
      <c r="JUI174" s="37"/>
      <c r="JUJ174" s="37"/>
      <c r="JUK174" s="36"/>
      <c r="JUL174" s="34"/>
      <c r="JUM174" s="25"/>
      <c r="JUO174" s="34"/>
      <c r="JUP174" s="35"/>
      <c r="JUQ174" s="34"/>
      <c r="JUR174" s="36"/>
      <c r="JUS174" s="37"/>
      <c r="JUT174" s="36"/>
      <c r="JUU174" s="37"/>
      <c r="JUV174" s="37"/>
      <c r="JUW174" s="36"/>
      <c r="JUX174" s="34"/>
      <c r="JUY174" s="25"/>
      <c r="JVA174" s="34"/>
      <c r="JVB174" s="35"/>
      <c r="JVC174" s="34"/>
      <c r="JVD174" s="36"/>
      <c r="JVE174" s="37"/>
      <c r="JVF174" s="36"/>
      <c r="JVG174" s="37"/>
      <c r="JVH174" s="37"/>
      <c r="JVI174" s="36"/>
      <c r="JVJ174" s="34"/>
      <c r="JVK174" s="25"/>
      <c r="JVM174" s="34"/>
      <c r="JVN174" s="35"/>
      <c r="JVO174" s="34"/>
      <c r="JVP174" s="36"/>
      <c r="JVQ174" s="37"/>
      <c r="JVR174" s="36"/>
      <c r="JVS174" s="37"/>
      <c r="JVT174" s="37"/>
      <c r="JVU174" s="36"/>
      <c r="JVV174" s="34"/>
      <c r="JVW174" s="25"/>
      <c r="JVY174" s="34"/>
      <c r="JVZ174" s="35"/>
      <c r="JWA174" s="34"/>
      <c r="JWB174" s="36"/>
      <c r="JWC174" s="37"/>
      <c r="JWD174" s="36"/>
      <c r="JWE174" s="37"/>
      <c r="JWF174" s="37"/>
      <c r="JWG174" s="36"/>
      <c r="JWH174" s="34"/>
      <c r="JWI174" s="25"/>
      <c r="JWK174" s="34"/>
      <c r="JWL174" s="35"/>
      <c r="JWM174" s="34"/>
      <c r="JWN174" s="36"/>
      <c r="JWO174" s="37"/>
      <c r="JWP174" s="36"/>
      <c r="JWQ174" s="37"/>
      <c r="JWR174" s="37"/>
      <c r="JWS174" s="36"/>
      <c r="JWT174" s="34"/>
      <c r="JWU174" s="25"/>
      <c r="JWW174" s="34"/>
      <c r="JWX174" s="35"/>
      <c r="JWY174" s="34"/>
      <c r="JWZ174" s="36"/>
      <c r="JXA174" s="37"/>
      <c r="JXB174" s="36"/>
      <c r="JXC174" s="37"/>
      <c r="JXD174" s="37"/>
      <c r="JXE174" s="36"/>
      <c r="JXF174" s="34"/>
      <c r="JXG174" s="25"/>
      <c r="JXI174" s="34"/>
      <c r="JXJ174" s="35"/>
      <c r="JXK174" s="34"/>
      <c r="JXL174" s="36"/>
      <c r="JXM174" s="37"/>
      <c r="JXN174" s="36"/>
      <c r="JXO174" s="37"/>
      <c r="JXP174" s="37"/>
      <c r="JXQ174" s="36"/>
      <c r="JXR174" s="34"/>
      <c r="JXS174" s="25"/>
      <c r="JXU174" s="34"/>
      <c r="JXV174" s="35"/>
      <c r="JXW174" s="34"/>
      <c r="JXX174" s="36"/>
      <c r="JXY174" s="37"/>
      <c r="JXZ174" s="36"/>
      <c r="JYA174" s="37"/>
      <c r="JYB174" s="37"/>
      <c r="JYC174" s="36"/>
      <c r="JYD174" s="34"/>
      <c r="JYE174" s="25"/>
      <c r="JYG174" s="34"/>
      <c r="JYH174" s="35"/>
      <c r="JYI174" s="34"/>
      <c r="JYJ174" s="36"/>
      <c r="JYK174" s="37"/>
      <c r="JYL174" s="36"/>
      <c r="JYM174" s="37"/>
      <c r="JYN174" s="37"/>
      <c r="JYO174" s="36"/>
      <c r="JYP174" s="34"/>
      <c r="JYQ174" s="25"/>
      <c r="JYS174" s="34"/>
      <c r="JYT174" s="35"/>
      <c r="JYU174" s="34"/>
      <c r="JYV174" s="36"/>
      <c r="JYW174" s="37"/>
      <c r="JYX174" s="36"/>
      <c r="JYY174" s="37"/>
      <c r="JYZ174" s="37"/>
      <c r="JZA174" s="36"/>
      <c r="JZB174" s="34"/>
      <c r="JZC174" s="25"/>
      <c r="JZE174" s="34"/>
      <c r="JZF174" s="35"/>
      <c r="JZG174" s="34"/>
      <c r="JZH174" s="36"/>
      <c r="JZI174" s="37"/>
      <c r="JZJ174" s="36"/>
      <c r="JZK174" s="37"/>
      <c r="JZL174" s="37"/>
      <c r="JZM174" s="36"/>
      <c r="JZN174" s="34"/>
      <c r="JZO174" s="25"/>
      <c r="JZQ174" s="34"/>
      <c r="JZR174" s="35"/>
      <c r="JZS174" s="34"/>
      <c r="JZT174" s="36"/>
      <c r="JZU174" s="37"/>
      <c r="JZV174" s="36"/>
      <c r="JZW174" s="37"/>
      <c r="JZX174" s="37"/>
      <c r="JZY174" s="36"/>
      <c r="JZZ174" s="34"/>
      <c r="KAA174" s="25"/>
      <c r="KAC174" s="34"/>
      <c r="KAD174" s="35"/>
      <c r="KAE174" s="34"/>
      <c r="KAF174" s="36"/>
      <c r="KAG174" s="37"/>
      <c r="KAH174" s="36"/>
      <c r="KAI174" s="37"/>
      <c r="KAJ174" s="37"/>
      <c r="KAK174" s="36"/>
      <c r="KAL174" s="34"/>
      <c r="KAM174" s="25"/>
      <c r="KAO174" s="34"/>
      <c r="KAP174" s="35"/>
      <c r="KAQ174" s="34"/>
      <c r="KAR174" s="36"/>
      <c r="KAS174" s="37"/>
      <c r="KAT174" s="36"/>
      <c r="KAU174" s="37"/>
      <c r="KAV174" s="37"/>
      <c r="KAW174" s="36"/>
      <c r="KAX174" s="34"/>
      <c r="KAY174" s="25"/>
      <c r="KBA174" s="34"/>
      <c r="KBB174" s="35"/>
      <c r="KBC174" s="34"/>
      <c r="KBD174" s="36"/>
      <c r="KBE174" s="37"/>
      <c r="KBF174" s="36"/>
      <c r="KBG174" s="37"/>
      <c r="KBH174" s="37"/>
      <c r="KBI174" s="36"/>
      <c r="KBJ174" s="34"/>
      <c r="KBK174" s="25"/>
      <c r="KBM174" s="34"/>
      <c r="KBN174" s="35"/>
      <c r="KBO174" s="34"/>
      <c r="KBP174" s="36"/>
      <c r="KBQ174" s="37"/>
      <c r="KBR174" s="36"/>
      <c r="KBS174" s="37"/>
      <c r="KBT174" s="37"/>
      <c r="KBU174" s="36"/>
      <c r="KBV174" s="34"/>
      <c r="KBW174" s="25"/>
      <c r="KBY174" s="34"/>
      <c r="KBZ174" s="35"/>
      <c r="KCA174" s="34"/>
      <c r="KCB174" s="36"/>
      <c r="KCC174" s="37"/>
      <c r="KCD174" s="36"/>
      <c r="KCE174" s="37"/>
      <c r="KCF174" s="37"/>
      <c r="KCG174" s="36"/>
      <c r="KCH174" s="34"/>
      <c r="KCI174" s="25"/>
      <c r="KCK174" s="34"/>
      <c r="KCL174" s="35"/>
      <c r="KCM174" s="34"/>
      <c r="KCN174" s="36"/>
      <c r="KCO174" s="37"/>
      <c r="KCP174" s="36"/>
      <c r="KCQ174" s="37"/>
      <c r="KCR174" s="37"/>
      <c r="KCS174" s="36"/>
      <c r="KCT174" s="34"/>
      <c r="KCU174" s="25"/>
      <c r="KCW174" s="34"/>
      <c r="KCX174" s="35"/>
      <c r="KCY174" s="34"/>
      <c r="KCZ174" s="36"/>
      <c r="KDA174" s="37"/>
      <c r="KDB174" s="36"/>
      <c r="KDC174" s="37"/>
      <c r="KDD174" s="37"/>
      <c r="KDE174" s="36"/>
      <c r="KDF174" s="34"/>
      <c r="KDG174" s="25"/>
      <c r="KDI174" s="34"/>
      <c r="KDJ174" s="35"/>
      <c r="KDK174" s="34"/>
      <c r="KDL174" s="36"/>
      <c r="KDM174" s="37"/>
      <c r="KDN174" s="36"/>
      <c r="KDO174" s="37"/>
      <c r="KDP174" s="37"/>
      <c r="KDQ174" s="36"/>
      <c r="KDR174" s="34"/>
      <c r="KDS174" s="25"/>
      <c r="KDU174" s="34"/>
      <c r="KDV174" s="35"/>
      <c r="KDW174" s="34"/>
      <c r="KDX174" s="36"/>
      <c r="KDY174" s="37"/>
      <c r="KDZ174" s="36"/>
      <c r="KEA174" s="37"/>
      <c r="KEB174" s="37"/>
      <c r="KEC174" s="36"/>
      <c r="KED174" s="34"/>
      <c r="KEE174" s="25"/>
      <c r="KEG174" s="34"/>
      <c r="KEH174" s="35"/>
      <c r="KEI174" s="34"/>
      <c r="KEJ174" s="36"/>
      <c r="KEK174" s="37"/>
      <c r="KEL174" s="36"/>
      <c r="KEM174" s="37"/>
      <c r="KEN174" s="37"/>
      <c r="KEO174" s="36"/>
      <c r="KEP174" s="34"/>
      <c r="KEQ174" s="25"/>
      <c r="KES174" s="34"/>
      <c r="KET174" s="35"/>
      <c r="KEU174" s="34"/>
      <c r="KEV174" s="36"/>
      <c r="KEW174" s="37"/>
      <c r="KEX174" s="36"/>
      <c r="KEY174" s="37"/>
      <c r="KEZ174" s="37"/>
      <c r="KFA174" s="36"/>
      <c r="KFB174" s="34"/>
      <c r="KFC174" s="25"/>
      <c r="KFE174" s="34"/>
      <c r="KFF174" s="35"/>
      <c r="KFG174" s="34"/>
      <c r="KFH174" s="36"/>
      <c r="KFI174" s="37"/>
      <c r="KFJ174" s="36"/>
      <c r="KFK174" s="37"/>
      <c r="KFL174" s="37"/>
      <c r="KFM174" s="36"/>
      <c r="KFN174" s="34"/>
      <c r="KFO174" s="25"/>
      <c r="KFQ174" s="34"/>
      <c r="KFR174" s="35"/>
      <c r="KFS174" s="34"/>
      <c r="KFT174" s="36"/>
      <c r="KFU174" s="37"/>
      <c r="KFV174" s="36"/>
      <c r="KFW174" s="37"/>
      <c r="KFX174" s="37"/>
      <c r="KFY174" s="36"/>
      <c r="KFZ174" s="34"/>
      <c r="KGA174" s="25"/>
      <c r="KGC174" s="34"/>
      <c r="KGD174" s="35"/>
      <c r="KGE174" s="34"/>
      <c r="KGF174" s="36"/>
      <c r="KGG174" s="37"/>
      <c r="KGH174" s="36"/>
      <c r="KGI174" s="37"/>
      <c r="KGJ174" s="37"/>
      <c r="KGK174" s="36"/>
      <c r="KGL174" s="34"/>
      <c r="KGM174" s="25"/>
      <c r="KGO174" s="34"/>
      <c r="KGP174" s="35"/>
      <c r="KGQ174" s="34"/>
      <c r="KGR174" s="36"/>
      <c r="KGS174" s="37"/>
      <c r="KGT174" s="36"/>
      <c r="KGU174" s="37"/>
      <c r="KGV174" s="37"/>
      <c r="KGW174" s="36"/>
      <c r="KGX174" s="34"/>
      <c r="KGY174" s="25"/>
      <c r="KHA174" s="34"/>
      <c r="KHB174" s="35"/>
      <c r="KHC174" s="34"/>
      <c r="KHD174" s="36"/>
      <c r="KHE174" s="37"/>
      <c r="KHF174" s="36"/>
      <c r="KHG174" s="37"/>
      <c r="KHH174" s="37"/>
      <c r="KHI174" s="36"/>
      <c r="KHJ174" s="34"/>
      <c r="KHK174" s="25"/>
      <c r="KHM174" s="34"/>
      <c r="KHN174" s="35"/>
      <c r="KHO174" s="34"/>
      <c r="KHP174" s="36"/>
      <c r="KHQ174" s="37"/>
      <c r="KHR174" s="36"/>
      <c r="KHS174" s="37"/>
      <c r="KHT174" s="37"/>
      <c r="KHU174" s="36"/>
      <c r="KHV174" s="34"/>
      <c r="KHW174" s="25"/>
      <c r="KHY174" s="34"/>
      <c r="KHZ174" s="35"/>
      <c r="KIA174" s="34"/>
      <c r="KIB174" s="36"/>
      <c r="KIC174" s="37"/>
      <c r="KID174" s="36"/>
      <c r="KIE174" s="37"/>
      <c r="KIF174" s="37"/>
      <c r="KIG174" s="36"/>
      <c r="KIH174" s="34"/>
      <c r="KII174" s="25"/>
      <c r="KIK174" s="34"/>
      <c r="KIL174" s="35"/>
      <c r="KIM174" s="34"/>
      <c r="KIN174" s="36"/>
      <c r="KIO174" s="37"/>
      <c r="KIP174" s="36"/>
      <c r="KIQ174" s="37"/>
      <c r="KIR174" s="37"/>
      <c r="KIS174" s="36"/>
      <c r="KIT174" s="34"/>
      <c r="KIU174" s="25"/>
      <c r="KIW174" s="34"/>
      <c r="KIX174" s="35"/>
      <c r="KIY174" s="34"/>
      <c r="KIZ174" s="36"/>
      <c r="KJA174" s="37"/>
      <c r="KJB174" s="36"/>
      <c r="KJC174" s="37"/>
      <c r="KJD174" s="37"/>
      <c r="KJE174" s="36"/>
      <c r="KJF174" s="34"/>
      <c r="KJG174" s="25"/>
      <c r="KJI174" s="34"/>
      <c r="KJJ174" s="35"/>
      <c r="KJK174" s="34"/>
      <c r="KJL174" s="36"/>
      <c r="KJM174" s="37"/>
      <c r="KJN174" s="36"/>
      <c r="KJO174" s="37"/>
      <c r="KJP174" s="37"/>
      <c r="KJQ174" s="36"/>
      <c r="KJR174" s="34"/>
      <c r="KJS174" s="25"/>
      <c r="KJU174" s="34"/>
      <c r="KJV174" s="35"/>
      <c r="KJW174" s="34"/>
      <c r="KJX174" s="36"/>
      <c r="KJY174" s="37"/>
      <c r="KJZ174" s="36"/>
      <c r="KKA174" s="37"/>
      <c r="KKB174" s="37"/>
      <c r="KKC174" s="36"/>
      <c r="KKD174" s="34"/>
      <c r="KKE174" s="25"/>
      <c r="KKG174" s="34"/>
      <c r="KKH174" s="35"/>
      <c r="KKI174" s="34"/>
      <c r="KKJ174" s="36"/>
      <c r="KKK174" s="37"/>
      <c r="KKL174" s="36"/>
      <c r="KKM174" s="37"/>
      <c r="KKN174" s="37"/>
      <c r="KKO174" s="36"/>
      <c r="KKP174" s="34"/>
      <c r="KKQ174" s="25"/>
      <c r="KKS174" s="34"/>
      <c r="KKT174" s="35"/>
      <c r="KKU174" s="34"/>
      <c r="KKV174" s="36"/>
      <c r="KKW174" s="37"/>
      <c r="KKX174" s="36"/>
      <c r="KKY174" s="37"/>
      <c r="KKZ174" s="37"/>
      <c r="KLA174" s="36"/>
      <c r="KLB174" s="34"/>
      <c r="KLC174" s="25"/>
      <c r="KLE174" s="34"/>
      <c r="KLF174" s="35"/>
      <c r="KLG174" s="34"/>
      <c r="KLH174" s="36"/>
      <c r="KLI174" s="37"/>
      <c r="KLJ174" s="36"/>
      <c r="KLK174" s="37"/>
      <c r="KLL174" s="37"/>
      <c r="KLM174" s="36"/>
      <c r="KLN174" s="34"/>
      <c r="KLO174" s="25"/>
      <c r="KLQ174" s="34"/>
      <c r="KLR174" s="35"/>
      <c r="KLS174" s="34"/>
      <c r="KLT174" s="36"/>
      <c r="KLU174" s="37"/>
      <c r="KLV174" s="36"/>
      <c r="KLW174" s="37"/>
      <c r="KLX174" s="37"/>
      <c r="KLY174" s="36"/>
      <c r="KLZ174" s="34"/>
      <c r="KMA174" s="25"/>
      <c r="KMC174" s="34"/>
      <c r="KMD174" s="35"/>
      <c r="KME174" s="34"/>
      <c r="KMF174" s="36"/>
      <c r="KMG174" s="37"/>
      <c r="KMH174" s="36"/>
      <c r="KMI174" s="37"/>
      <c r="KMJ174" s="37"/>
      <c r="KMK174" s="36"/>
      <c r="KML174" s="34"/>
      <c r="KMM174" s="25"/>
      <c r="KMO174" s="34"/>
      <c r="KMP174" s="35"/>
      <c r="KMQ174" s="34"/>
      <c r="KMR174" s="36"/>
      <c r="KMS174" s="37"/>
      <c r="KMT174" s="36"/>
      <c r="KMU174" s="37"/>
      <c r="KMV174" s="37"/>
      <c r="KMW174" s="36"/>
      <c r="KMX174" s="34"/>
      <c r="KMY174" s="25"/>
      <c r="KNA174" s="34"/>
      <c r="KNB174" s="35"/>
      <c r="KNC174" s="34"/>
      <c r="KND174" s="36"/>
      <c r="KNE174" s="37"/>
      <c r="KNF174" s="36"/>
      <c r="KNG174" s="37"/>
      <c r="KNH174" s="37"/>
      <c r="KNI174" s="36"/>
      <c r="KNJ174" s="34"/>
      <c r="KNK174" s="25"/>
      <c r="KNM174" s="34"/>
      <c r="KNN174" s="35"/>
      <c r="KNO174" s="34"/>
      <c r="KNP174" s="36"/>
      <c r="KNQ174" s="37"/>
      <c r="KNR174" s="36"/>
      <c r="KNS174" s="37"/>
      <c r="KNT174" s="37"/>
      <c r="KNU174" s="36"/>
      <c r="KNV174" s="34"/>
      <c r="KNW174" s="25"/>
      <c r="KNY174" s="34"/>
      <c r="KNZ174" s="35"/>
      <c r="KOA174" s="34"/>
      <c r="KOB174" s="36"/>
      <c r="KOC174" s="37"/>
      <c r="KOD174" s="36"/>
      <c r="KOE174" s="37"/>
      <c r="KOF174" s="37"/>
      <c r="KOG174" s="36"/>
      <c r="KOH174" s="34"/>
      <c r="KOI174" s="25"/>
      <c r="KOK174" s="34"/>
      <c r="KOL174" s="35"/>
      <c r="KOM174" s="34"/>
      <c r="KON174" s="36"/>
      <c r="KOO174" s="37"/>
      <c r="KOP174" s="36"/>
      <c r="KOQ174" s="37"/>
      <c r="KOR174" s="37"/>
      <c r="KOS174" s="36"/>
      <c r="KOT174" s="34"/>
      <c r="KOU174" s="25"/>
      <c r="KOW174" s="34"/>
      <c r="KOX174" s="35"/>
      <c r="KOY174" s="34"/>
      <c r="KOZ174" s="36"/>
      <c r="KPA174" s="37"/>
      <c r="KPB174" s="36"/>
      <c r="KPC174" s="37"/>
      <c r="KPD174" s="37"/>
      <c r="KPE174" s="36"/>
      <c r="KPF174" s="34"/>
      <c r="KPG174" s="25"/>
      <c r="KPI174" s="34"/>
      <c r="KPJ174" s="35"/>
      <c r="KPK174" s="34"/>
      <c r="KPL174" s="36"/>
      <c r="KPM174" s="37"/>
      <c r="KPN174" s="36"/>
      <c r="KPO174" s="37"/>
      <c r="KPP174" s="37"/>
      <c r="KPQ174" s="36"/>
      <c r="KPR174" s="34"/>
      <c r="KPS174" s="25"/>
      <c r="KPU174" s="34"/>
      <c r="KPV174" s="35"/>
      <c r="KPW174" s="34"/>
      <c r="KPX174" s="36"/>
      <c r="KPY174" s="37"/>
      <c r="KPZ174" s="36"/>
      <c r="KQA174" s="37"/>
      <c r="KQB174" s="37"/>
      <c r="KQC174" s="36"/>
      <c r="KQD174" s="34"/>
      <c r="KQE174" s="25"/>
      <c r="KQG174" s="34"/>
      <c r="KQH174" s="35"/>
      <c r="KQI174" s="34"/>
      <c r="KQJ174" s="36"/>
      <c r="KQK174" s="37"/>
      <c r="KQL174" s="36"/>
      <c r="KQM174" s="37"/>
      <c r="KQN174" s="37"/>
      <c r="KQO174" s="36"/>
      <c r="KQP174" s="34"/>
      <c r="KQQ174" s="25"/>
      <c r="KQS174" s="34"/>
      <c r="KQT174" s="35"/>
      <c r="KQU174" s="34"/>
      <c r="KQV174" s="36"/>
      <c r="KQW174" s="37"/>
      <c r="KQX174" s="36"/>
      <c r="KQY174" s="37"/>
      <c r="KQZ174" s="37"/>
      <c r="KRA174" s="36"/>
      <c r="KRB174" s="34"/>
      <c r="KRC174" s="25"/>
      <c r="KRE174" s="34"/>
      <c r="KRF174" s="35"/>
      <c r="KRG174" s="34"/>
      <c r="KRH174" s="36"/>
      <c r="KRI174" s="37"/>
      <c r="KRJ174" s="36"/>
      <c r="KRK174" s="37"/>
      <c r="KRL174" s="37"/>
      <c r="KRM174" s="36"/>
      <c r="KRN174" s="34"/>
      <c r="KRO174" s="25"/>
      <c r="KRQ174" s="34"/>
      <c r="KRR174" s="35"/>
      <c r="KRS174" s="34"/>
      <c r="KRT174" s="36"/>
      <c r="KRU174" s="37"/>
      <c r="KRV174" s="36"/>
      <c r="KRW174" s="37"/>
      <c r="KRX174" s="37"/>
      <c r="KRY174" s="36"/>
      <c r="KRZ174" s="34"/>
      <c r="KSA174" s="25"/>
      <c r="KSC174" s="34"/>
      <c r="KSD174" s="35"/>
      <c r="KSE174" s="34"/>
      <c r="KSF174" s="36"/>
      <c r="KSG174" s="37"/>
      <c r="KSH174" s="36"/>
      <c r="KSI174" s="37"/>
      <c r="KSJ174" s="37"/>
      <c r="KSK174" s="36"/>
      <c r="KSL174" s="34"/>
      <c r="KSM174" s="25"/>
      <c r="KSO174" s="34"/>
      <c r="KSP174" s="35"/>
      <c r="KSQ174" s="34"/>
      <c r="KSR174" s="36"/>
      <c r="KSS174" s="37"/>
      <c r="KST174" s="36"/>
      <c r="KSU174" s="37"/>
      <c r="KSV174" s="37"/>
      <c r="KSW174" s="36"/>
      <c r="KSX174" s="34"/>
      <c r="KSY174" s="25"/>
      <c r="KTA174" s="34"/>
      <c r="KTB174" s="35"/>
      <c r="KTC174" s="34"/>
      <c r="KTD174" s="36"/>
      <c r="KTE174" s="37"/>
      <c r="KTF174" s="36"/>
      <c r="KTG174" s="37"/>
      <c r="KTH174" s="37"/>
      <c r="KTI174" s="36"/>
      <c r="KTJ174" s="34"/>
      <c r="KTK174" s="25"/>
      <c r="KTM174" s="34"/>
      <c r="KTN174" s="35"/>
      <c r="KTO174" s="34"/>
      <c r="KTP174" s="36"/>
      <c r="KTQ174" s="37"/>
      <c r="KTR174" s="36"/>
      <c r="KTS174" s="37"/>
      <c r="KTT174" s="37"/>
      <c r="KTU174" s="36"/>
      <c r="KTV174" s="34"/>
      <c r="KTW174" s="25"/>
      <c r="KTY174" s="34"/>
      <c r="KTZ174" s="35"/>
      <c r="KUA174" s="34"/>
      <c r="KUB174" s="36"/>
      <c r="KUC174" s="37"/>
      <c r="KUD174" s="36"/>
      <c r="KUE174" s="37"/>
      <c r="KUF174" s="37"/>
      <c r="KUG174" s="36"/>
      <c r="KUH174" s="34"/>
      <c r="KUI174" s="25"/>
      <c r="KUK174" s="34"/>
      <c r="KUL174" s="35"/>
      <c r="KUM174" s="34"/>
      <c r="KUN174" s="36"/>
      <c r="KUO174" s="37"/>
      <c r="KUP174" s="36"/>
      <c r="KUQ174" s="37"/>
      <c r="KUR174" s="37"/>
      <c r="KUS174" s="36"/>
      <c r="KUT174" s="34"/>
      <c r="KUU174" s="25"/>
      <c r="KUW174" s="34"/>
      <c r="KUX174" s="35"/>
      <c r="KUY174" s="34"/>
      <c r="KUZ174" s="36"/>
      <c r="KVA174" s="37"/>
      <c r="KVB174" s="36"/>
      <c r="KVC174" s="37"/>
      <c r="KVD174" s="37"/>
      <c r="KVE174" s="36"/>
      <c r="KVF174" s="34"/>
      <c r="KVG174" s="25"/>
      <c r="KVI174" s="34"/>
      <c r="KVJ174" s="35"/>
      <c r="KVK174" s="34"/>
      <c r="KVL174" s="36"/>
      <c r="KVM174" s="37"/>
      <c r="KVN174" s="36"/>
      <c r="KVO174" s="37"/>
      <c r="KVP174" s="37"/>
      <c r="KVQ174" s="36"/>
      <c r="KVR174" s="34"/>
      <c r="KVS174" s="25"/>
      <c r="KVU174" s="34"/>
      <c r="KVV174" s="35"/>
      <c r="KVW174" s="34"/>
      <c r="KVX174" s="36"/>
      <c r="KVY174" s="37"/>
      <c r="KVZ174" s="36"/>
      <c r="KWA174" s="37"/>
      <c r="KWB174" s="37"/>
      <c r="KWC174" s="36"/>
      <c r="KWD174" s="34"/>
      <c r="KWE174" s="25"/>
      <c r="KWG174" s="34"/>
      <c r="KWH174" s="35"/>
      <c r="KWI174" s="34"/>
      <c r="KWJ174" s="36"/>
      <c r="KWK174" s="37"/>
      <c r="KWL174" s="36"/>
      <c r="KWM174" s="37"/>
      <c r="KWN174" s="37"/>
      <c r="KWO174" s="36"/>
      <c r="KWP174" s="34"/>
      <c r="KWQ174" s="25"/>
      <c r="KWS174" s="34"/>
      <c r="KWT174" s="35"/>
      <c r="KWU174" s="34"/>
      <c r="KWV174" s="36"/>
      <c r="KWW174" s="37"/>
      <c r="KWX174" s="36"/>
      <c r="KWY174" s="37"/>
      <c r="KWZ174" s="37"/>
      <c r="KXA174" s="36"/>
      <c r="KXB174" s="34"/>
      <c r="KXC174" s="25"/>
      <c r="KXE174" s="34"/>
      <c r="KXF174" s="35"/>
      <c r="KXG174" s="34"/>
      <c r="KXH174" s="36"/>
      <c r="KXI174" s="37"/>
      <c r="KXJ174" s="36"/>
      <c r="KXK174" s="37"/>
      <c r="KXL174" s="37"/>
      <c r="KXM174" s="36"/>
      <c r="KXN174" s="34"/>
      <c r="KXO174" s="25"/>
      <c r="KXQ174" s="34"/>
      <c r="KXR174" s="35"/>
      <c r="KXS174" s="34"/>
      <c r="KXT174" s="36"/>
      <c r="KXU174" s="37"/>
      <c r="KXV174" s="36"/>
      <c r="KXW174" s="37"/>
      <c r="KXX174" s="37"/>
      <c r="KXY174" s="36"/>
      <c r="KXZ174" s="34"/>
      <c r="KYA174" s="25"/>
      <c r="KYC174" s="34"/>
      <c r="KYD174" s="35"/>
      <c r="KYE174" s="34"/>
      <c r="KYF174" s="36"/>
      <c r="KYG174" s="37"/>
      <c r="KYH174" s="36"/>
      <c r="KYI174" s="37"/>
      <c r="KYJ174" s="37"/>
      <c r="KYK174" s="36"/>
      <c r="KYL174" s="34"/>
      <c r="KYM174" s="25"/>
      <c r="KYO174" s="34"/>
      <c r="KYP174" s="35"/>
      <c r="KYQ174" s="34"/>
      <c r="KYR174" s="36"/>
      <c r="KYS174" s="37"/>
      <c r="KYT174" s="36"/>
      <c r="KYU174" s="37"/>
      <c r="KYV174" s="37"/>
      <c r="KYW174" s="36"/>
      <c r="KYX174" s="34"/>
      <c r="KYY174" s="25"/>
      <c r="KZA174" s="34"/>
      <c r="KZB174" s="35"/>
      <c r="KZC174" s="34"/>
      <c r="KZD174" s="36"/>
      <c r="KZE174" s="37"/>
      <c r="KZF174" s="36"/>
      <c r="KZG174" s="37"/>
      <c r="KZH174" s="37"/>
      <c r="KZI174" s="36"/>
      <c r="KZJ174" s="34"/>
      <c r="KZK174" s="25"/>
      <c r="KZM174" s="34"/>
      <c r="KZN174" s="35"/>
      <c r="KZO174" s="34"/>
      <c r="KZP174" s="36"/>
      <c r="KZQ174" s="37"/>
      <c r="KZR174" s="36"/>
      <c r="KZS174" s="37"/>
      <c r="KZT174" s="37"/>
      <c r="KZU174" s="36"/>
      <c r="KZV174" s="34"/>
      <c r="KZW174" s="25"/>
      <c r="KZY174" s="34"/>
      <c r="KZZ174" s="35"/>
      <c r="LAA174" s="34"/>
      <c r="LAB174" s="36"/>
      <c r="LAC174" s="37"/>
      <c r="LAD174" s="36"/>
      <c r="LAE174" s="37"/>
      <c r="LAF174" s="37"/>
      <c r="LAG174" s="36"/>
      <c r="LAH174" s="34"/>
      <c r="LAI174" s="25"/>
      <c r="LAK174" s="34"/>
      <c r="LAL174" s="35"/>
      <c r="LAM174" s="34"/>
      <c r="LAN174" s="36"/>
      <c r="LAO174" s="37"/>
      <c r="LAP174" s="36"/>
      <c r="LAQ174" s="37"/>
      <c r="LAR174" s="37"/>
      <c r="LAS174" s="36"/>
      <c r="LAT174" s="34"/>
      <c r="LAU174" s="25"/>
      <c r="LAW174" s="34"/>
      <c r="LAX174" s="35"/>
      <c r="LAY174" s="34"/>
      <c r="LAZ174" s="36"/>
      <c r="LBA174" s="37"/>
      <c r="LBB174" s="36"/>
      <c r="LBC174" s="37"/>
      <c r="LBD174" s="37"/>
      <c r="LBE174" s="36"/>
      <c r="LBF174" s="34"/>
      <c r="LBG174" s="25"/>
      <c r="LBI174" s="34"/>
      <c r="LBJ174" s="35"/>
      <c r="LBK174" s="34"/>
      <c r="LBL174" s="36"/>
      <c r="LBM174" s="37"/>
      <c r="LBN174" s="36"/>
      <c r="LBO174" s="37"/>
      <c r="LBP174" s="37"/>
      <c r="LBQ174" s="36"/>
      <c r="LBR174" s="34"/>
      <c r="LBS174" s="25"/>
      <c r="LBU174" s="34"/>
      <c r="LBV174" s="35"/>
      <c r="LBW174" s="34"/>
      <c r="LBX174" s="36"/>
      <c r="LBY174" s="37"/>
      <c r="LBZ174" s="36"/>
      <c r="LCA174" s="37"/>
      <c r="LCB174" s="37"/>
      <c r="LCC174" s="36"/>
      <c r="LCD174" s="34"/>
      <c r="LCE174" s="25"/>
      <c r="LCG174" s="34"/>
      <c r="LCH174" s="35"/>
      <c r="LCI174" s="34"/>
      <c r="LCJ174" s="36"/>
      <c r="LCK174" s="37"/>
      <c r="LCL174" s="36"/>
      <c r="LCM174" s="37"/>
      <c r="LCN174" s="37"/>
      <c r="LCO174" s="36"/>
      <c r="LCP174" s="34"/>
      <c r="LCQ174" s="25"/>
      <c r="LCS174" s="34"/>
      <c r="LCT174" s="35"/>
      <c r="LCU174" s="34"/>
      <c r="LCV174" s="36"/>
      <c r="LCW174" s="37"/>
      <c r="LCX174" s="36"/>
      <c r="LCY174" s="37"/>
      <c r="LCZ174" s="37"/>
      <c r="LDA174" s="36"/>
      <c r="LDB174" s="34"/>
      <c r="LDC174" s="25"/>
      <c r="LDE174" s="34"/>
      <c r="LDF174" s="35"/>
      <c r="LDG174" s="34"/>
      <c r="LDH174" s="36"/>
      <c r="LDI174" s="37"/>
      <c r="LDJ174" s="36"/>
      <c r="LDK174" s="37"/>
      <c r="LDL174" s="37"/>
      <c r="LDM174" s="36"/>
      <c r="LDN174" s="34"/>
      <c r="LDO174" s="25"/>
      <c r="LDQ174" s="34"/>
      <c r="LDR174" s="35"/>
      <c r="LDS174" s="34"/>
      <c r="LDT174" s="36"/>
      <c r="LDU174" s="37"/>
      <c r="LDV174" s="36"/>
      <c r="LDW174" s="37"/>
      <c r="LDX174" s="37"/>
      <c r="LDY174" s="36"/>
      <c r="LDZ174" s="34"/>
      <c r="LEA174" s="25"/>
      <c r="LEC174" s="34"/>
      <c r="LED174" s="35"/>
      <c r="LEE174" s="34"/>
      <c r="LEF174" s="36"/>
      <c r="LEG174" s="37"/>
      <c r="LEH174" s="36"/>
      <c r="LEI174" s="37"/>
      <c r="LEJ174" s="37"/>
      <c r="LEK174" s="36"/>
      <c r="LEL174" s="34"/>
      <c r="LEM174" s="25"/>
      <c r="LEO174" s="34"/>
      <c r="LEP174" s="35"/>
      <c r="LEQ174" s="34"/>
      <c r="LER174" s="36"/>
      <c r="LES174" s="37"/>
      <c r="LET174" s="36"/>
      <c r="LEU174" s="37"/>
      <c r="LEV174" s="37"/>
      <c r="LEW174" s="36"/>
      <c r="LEX174" s="34"/>
      <c r="LEY174" s="25"/>
      <c r="LFA174" s="34"/>
      <c r="LFB174" s="35"/>
      <c r="LFC174" s="34"/>
      <c r="LFD174" s="36"/>
      <c r="LFE174" s="37"/>
      <c r="LFF174" s="36"/>
      <c r="LFG174" s="37"/>
      <c r="LFH174" s="37"/>
      <c r="LFI174" s="36"/>
      <c r="LFJ174" s="34"/>
      <c r="LFK174" s="25"/>
      <c r="LFM174" s="34"/>
      <c r="LFN174" s="35"/>
      <c r="LFO174" s="34"/>
      <c r="LFP174" s="36"/>
      <c r="LFQ174" s="37"/>
      <c r="LFR174" s="36"/>
      <c r="LFS174" s="37"/>
      <c r="LFT174" s="37"/>
      <c r="LFU174" s="36"/>
      <c r="LFV174" s="34"/>
      <c r="LFW174" s="25"/>
      <c r="LFY174" s="34"/>
      <c r="LFZ174" s="35"/>
      <c r="LGA174" s="34"/>
      <c r="LGB174" s="36"/>
      <c r="LGC174" s="37"/>
      <c r="LGD174" s="36"/>
      <c r="LGE174" s="37"/>
      <c r="LGF174" s="37"/>
      <c r="LGG174" s="36"/>
      <c r="LGH174" s="34"/>
      <c r="LGI174" s="25"/>
      <c r="LGK174" s="34"/>
      <c r="LGL174" s="35"/>
      <c r="LGM174" s="34"/>
      <c r="LGN174" s="36"/>
      <c r="LGO174" s="37"/>
      <c r="LGP174" s="36"/>
      <c r="LGQ174" s="37"/>
      <c r="LGR174" s="37"/>
      <c r="LGS174" s="36"/>
      <c r="LGT174" s="34"/>
      <c r="LGU174" s="25"/>
      <c r="LGW174" s="34"/>
      <c r="LGX174" s="35"/>
      <c r="LGY174" s="34"/>
      <c r="LGZ174" s="36"/>
      <c r="LHA174" s="37"/>
      <c r="LHB174" s="36"/>
      <c r="LHC174" s="37"/>
      <c r="LHD174" s="37"/>
      <c r="LHE174" s="36"/>
      <c r="LHF174" s="34"/>
      <c r="LHG174" s="25"/>
      <c r="LHI174" s="34"/>
      <c r="LHJ174" s="35"/>
      <c r="LHK174" s="34"/>
      <c r="LHL174" s="36"/>
      <c r="LHM174" s="37"/>
      <c r="LHN174" s="36"/>
      <c r="LHO174" s="37"/>
      <c r="LHP174" s="37"/>
      <c r="LHQ174" s="36"/>
      <c r="LHR174" s="34"/>
      <c r="LHS174" s="25"/>
      <c r="LHU174" s="34"/>
      <c r="LHV174" s="35"/>
      <c r="LHW174" s="34"/>
      <c r="LHX174" s="36"/>
      <c r="LHY174" s="37"/>
      <c r="LHZ174" s="36"/>
      <c r="LIA174" s="37"/>
      <c r="LIB174" s="37"/>
      <c r="LIC174" s="36"/>
      <c r="LID174" s="34"/>
      <c r="LIE174" s="25"/>
      <c r="LIG174" s="34"/>
      <c r="LIH174" s="35"/>
      <c r="LII174" s="34"/>
      <c r="LIJ174" s="36"/>
      <c r="LIK174" s="37"/>
      <c r="LIL174" s="36"/>
      <c r="LIM174" s="37"/>
      <c r="LIN174" s="37"/>
      <c r="LIO174" s="36"/>
      <c r="LIP174" s="34"/>
      <c r="LIQ174" s="25"/>
      <c r="LIS174" s="34"/>
      <c r="LIT174" s="35"/>
      <c r="LIU174" s="34"/>
      <c r="LIV174" s="36"/>
      <c r="LIW174" s="37"/>
      <c r="LIX174" s="36"/>
      <c r="LIY174" s="37"/>
      <c r="LIZ174" s="37"/>
      <c r="LJA174" s="36"/>
      <c r="LJB174" s="34"/>
      <c r="LJC174" s="25"/>
      <c r="LJE174" s="34"/>
      <c r="LJF174" s="35"/>
      <c r="LJG174" s="34"/>
      <c r="LJH174" s="36"/>
      <c r="LJI174" s="37"/>
      <c r="LJJ174" s="36"/>
      <c r="LJK174" s="37"/>
      <c r="LJL174" s="37"/>
      <c r="LJM174" s="36"/>
      <c r="LJN174" s="34"/>
      <c r="LJO174" s="25"/>
      <c r="LJQ174" s="34"/>
      <c r="LJR174" s="35"/>
      <c r="LJS174" s="34"/>
      <c r="LJT174" s="36"/>
      <c r="LJU174" s="37"/>
      <c r="LJV174" s="36"/>
      <c r="LJW174" s="37"/>
      <c r="LJX174" s="37"/>
      <c r="LJY174" s="36"/>
      <c r="LJZ174" s="34"/>
      <c r="LKA174" s="25"/>
      <c r="LKC174" s="34"/>
      <c r="LKD174" s="35"/>
      <c r="LKE174" s="34"/>
      <c r="LKF174" s="36"/>
      <c r="LKG174" s="37"/>
      <c r="LKH174" s="36"/>
      <c r="LKI174" s="37"/>
      <c r="LKJ174" s="37"/>
      <c r="LKK174" s="36"/>
      <c r="LKL174" s="34"/>
      <c r="LKM174" s="25"/>
      <c r="LKO174" s="34"/>
      <c r="LKP174" s="35"/>
      <c r="LKQ174" s="34"/>
      <c r="LKR174" s="36"/>
      <c r="LKS174" s="37"/>
      <c r="LKT174" s="36"/>
      <c r="LKU174" s="37"/>
      <c r="LKV174" s="37"/>
      <c r="LKW174" s="36"/>
      <c r="LKX174" s="34"/>
      <c r="LKY174" s="25"/>
      <c r="LLA174" s="34"/>
      <c r="LLB174" s="35"/>
      <c r="LLC174" s="34"/>
      <c r="LLD174" s="36"/>
      <c r="LLE174" s="37"/>
      <c r="LLF174" s="36"/>
      <c r="LLG174" s="37"/>
      <c r="LLH174" s="37"/>
      <c r="LLI174" s="36"/>
      <c r="LLJ174" s="34"/>
      <c r="LLK174" s="25"/>
      <c r="LLM174" s="34"/>
      <c r="LLN174" s="35"/>
      <c r="LLO174" s="34"/>
      <c r="LLP174" s="36"/>
      <c r="LLQ174" s="37"/>
      <c r="LLR174" s="36"/>
      <c r="LLS174" s="37"/>
      <c r="LLT174" s="37"/>
      <c r="LLU174" s="36"/>
      <c r="LLV174" s="34"/>
      <c r="LLW174" s="25"/>
      <c r="LLY174" s="34"/>
      <c r="LLZ174" s="35"/>
      <c r="LMA174" s="34"/>
      <c r="LMB174" s="36"/>
      <c r="LMC174" s="37"/>
      <c r="LMD174" s="36"/>
      <c r="LME174" s="37"/>
      <c r="LMF174" s="37"/>
      <c r="LMG174" s="36"/>
      <c r="LMH174" s="34"/>
      <c r="LMI174" s="25"/>
      <c r="LMK174" s="34"/>
      <c r="LML174" s="35"/>
      <c r="LMM174" s="34"/>
      <c r="LMN174" s="36"/>
      <c r="LMO174" s="37"/>
      <c r="LMP174" s="36"/>
      <c r="LMQ174" s="37"/>
      <c r="LMR174" s="37"/>
      <c r="LMS174" s="36"/>
      <c r="LMT174" s="34"/>
      <c r="LMU174" s="25"/>
      <c r="LMW174" s="34"/>
      <c r="LMX174" s="35"/>
      <c r="LMY174" s="34"/>
      <c r="LMZ174" s="36"/>
      <c r="LNA174" s="37"/>
      <c r="LNB174" s="36"/>
      <c r="LNC174" s="37"/>
      <c r="LND174" s="37"/>
      <c r="LNE174" s="36"/>
      <c r="LNF174" s="34"/>
      <c r="LNG174" s="25"/>
      <c r="LNI174" s="34"/>
      <c r="LNJ174" s="35"/>
      <c r="LNK174" s="34"/>
      <c r="LNL174" s="36"/>
      <c r="LNM174" s="37"/>
      <c r="LNN174" s="36"/>
      <c r="LNO174" s="37"/>
      <c r="LNP174" s="37"/>
      <c r="LNQ174" s="36"/>
      <c r="LNR174" s="34"/>
      <c r="LNS174" s="25"/>
      <c r="LNU174" s="34"/>
      <c r="LNV174" s="35"/>
      <c r="LNW174" s="34"/>
      <c r="LNX174" s="36"/>
      <c r="LNY174" s="37"/>
      <c r="LNZ174" s="36"/>
      <c r="LOA174" s="37"/>
      <c r="LOB174" s="37"/>
      <c r="LOC174" s="36"/>
      <c r="LOD174" s="34"/>
      <c r="LOE174" s="25"/>
      <c r="LOG174" s="34"/>
      <c r="LOH174" s="35"/>
      <c r="LOI174" s="34"/>
      <c r="LOJ174" s="36"/>
      <c r="LOK174" s="37"/>
      <c r="LOL174" s="36"/>
      <c r="LOM174" s="37"/>
      <c r="LON174" s="37"/>
      <c r="LOO174" s="36"/>
      <c r="LOP174" s="34"/>
      <c r="LOQ174" s="25"/>
      <c r="LOS174" s="34"/>
      <c r="LOT174" s="35"/>
      <c r="LOU174" s="34"/>
      <c r="LOV174" s="36"/>
      <c r="LOW174" s="37"/>
      <c r="LOX174" s="36"/>
      <c r="LOY174" s="37"/>
      <c r="LOZ174" s="37"/>
      <c r="LPA174" s="36"/>
      <c r="LPB174" s="34"/>
      <c r="LPC174" s="25"/>
      <c r="LPE174" s="34"/>
      <c r="LPF174" s="35"/>
      <c r="LPG174" s="34"/>
      <c r="LPH174" s="36"/>
      <c r="LPI174" s="37"/>
      <c r="LPJ174" s="36"/>
      <c r="LPK174" s="37"/>
      <c r="LPL174" s="37"/>
      <c r="LPM174" s="36"/>
      <c r="LPN174" s="34"/>
      <c r="LPO174" s="25"/>
      <c r="LPQ174" s="34"/>
      <c r="LPR174" s="35"/>
      <c r="LPS174" s="34"/>
      <c r="LPT174" s="36"/>
      <c r="LPU174" s="37"/>
      <c r="LPV174" s="36"/>
      <c r="LPW174" s="37"/>
      <c r="LPX174" s="37"/>
      <c r="LPY174" s="36"/>
      <c r="LPZ174" s="34"/>
      <c r="LQA174" s="25"/>
      <c r="LQC174" s="34"/>
      <c r="LQD174" s="35"/>
      <c r="LQE174" s="34"/>
      <c r="LQF174" s="36"/>
      <c r="LQG174" s="37"/>
      <c r="LQH174" s="36"/>
      <c r="LQI174" s="37"/>
      <c r="LQJ174" s="37"/>
      <c r="LQK174" s="36"/>
      <c r="LQL174" s="34"/>
      <c r="LQM174" s="25"/>
      <c r="LQO174" s="34"/>
      <c r="LQP174" s="35"/>
      <c r="LQQ174" s="34"/>
      <c r="LQR174" s="36"/>
      <c r="LQS174" s="37"/>
      <c r="LQT174" s="36"/>
      <c r="LQU174" s="37"/>
      <c r="LQV174" s="37"/>
      <c r="LQW174" s="36"/>
      <c r="LQX174" s="34"/>
      <c r="LQY174" s="25"/>
      <c r="LRA174" s="34"/>
      <c r="LRB174" s="35"/>
      <c r="LRC174" s="34"/>
      <c r="LRD174" s="36"/>
      <c r="LRE174" s="37"/>
      <c r="LRF174" s="36"/>
      <c r="LRG174" s="37"/>
      <c r="LRH174" s="37"/>
      <c r="LRI174" s="36"/>
      <c r="LRJ174" s="34"/>
      <c r="LRK174" s="25"/>
      <c r="LRM174" s="34"/>
      <c r="LRN174" s="35"/>
      <c r="LRO174" s="34"/>
      <c r="LRP174" s="36"/>
      <c r="LRQ174" s="37"/>
      <c r="LRR174" s="36"/>
      <c r="LRS174" s="37"/>
      <c r="LRT174" s="37"/>
      <c r="LRU174" s="36"/>
      <c r="LRV174" s="34"/>
      <c r="LRW174" s="25"/>
      <c r="LRY174" s="34"/>
      <c r="LRZ174" s="35"/>
      <c r="LSA174" s="34"/>
      <c r="LSB174" s="36"/>
      <c r="LSC174" s="37"/>
      <c r="LSD174" s="36"/>
      <c r="LSE174" s="37"/>
      <c r="LSF174" s="37"/>
      <c r="LSG174" s="36"/>
      <c r="LSH174" s="34"/>
      <c r="LSI174" s="25"/>
      <c r="LSK174" s="34"/>
      <c r="LSL174" s="35"/>
      <c r="LSM174" s="34"/>
      <c r="LSN174" s="36"/>
      <c r="LSO174" s="37"/>
      <c r="LSP174" s="36"/>
      <c r="LSQ174" s="37"/>
      <c r="LSR174" s="37"/>
      <c r="LSS174" s="36"/>
      <c r="LST174" s="34"/>
      <c r="LSU174" s="25"/>
      <c r="LSW174" s="34"/>
      <c r="LSX174" s="35"/>
      <c r="LSY174" s="34"/>
      <c r="LSZ174" s="36"/>
      <c r="LTA174" s="37"/>
      <c r="LTB174" s="36"/>
      <c r="LTC174" s="37"/>
      <c r="LTD174" s="37"/>
      <c r="LTE174" s="36"/>
      <c r="LTF174" s="34"/>
      <c r="LTG174" s="25"/>
      <c r="LTI174" s="34"/>
      <c r="LTJ174" s="35"/>
      <c r="LTK174" s="34"/>
      <c r="LTL174" s="36"/>
      <c r="LTM174" s="37"/>
      <c r="LTN174" s="36"/>
      <c r="LTO174" s="37"/>
      <c r="LTP174" s="37"/>
      <c r="LTQ174" s="36"/>
      <c r="LTR174" s="34"/>
      <c r="LTS174" s="25"/>
      <c r="LTU174" s="34"/>
      <c r="LTV174" s="35"/>
      <c r="LTW174" s="34"/>
      <c r="LTX174" s="36"/>
      <c r="LTY174" s="37"/>
      <c r="LTZ174" s="36"/>
      <c r="LUA174" s="37"/>
      <c r="LUB174" s="37"/>
      <c r="LUC174" s="36"/>
      <c r="LUD174" s="34"/>
      <c r="LUE174" s="25"/>
      <c r="LUG174" s="34"/>
      <c r="LUH174" s="35"/>
      <c r="LUI174" s="34"/>
      <c r="LUJ174" s="36"/>
      <c r="LUK174" s="37"/>
      <c r="LUL174" s="36"/>
      <c r="LUM174" s="37"/>
      <c r="LUN174" s="37"/>
      <c r="LUO174" s="36"/>
      <c r="LUP174" s="34"/>
      <c r="LUQ174" s="25"/>
      <c r="LUS174" s="34"/>
      <c r="LUT174" s="35"/>
      <c r="LUU174" s="34"/>
      <c r="LUV174" s="36"/>
      <c r="LUW174" s="37"/>
      <c r="LUX174" s="36"/>
      <c r="LUY174" s="37"/>
      <c r="LUZ174" s="37"/>
      <c r="LVA174" s="36"/>
      <c r="LVB174" s="34"/>
      <c r="LVC174" s="25"/>
      <c r="LVE174" s="34"/>
      <c r="LVF174" s="35"/>
      <c r="LVG174" s="34"/>
      <c r="LVH174" s="36"/>
      <c r="LVI174" s="37"/>
      <c r="LVJ174" s="36"/>
      <c r="LVK174" s="37"/>
      <c r="LVL174" s="37"/>
      <c r="LVM174" s="36"/>
      <c r="LVN174" s="34"/>
      <c r="LVO174" s="25"/>
      <c r="LVQ174" s="34"/>
      <c r="LVR174" s="35"/>
      <c r="LVS174" s="34"/>
      <c r="LVT174" s="36"/>
      <c r="LVU174" s="37"/>
      <c r="LVV174" s="36"/>
      <c r="LVW174" s="37"/>
      <c r="LVX174" s="37"/>
      <c r="LVY174" s="36"/>
      <c r="LVZ174" s="34"/>
      <c r="LWA174" s="25"/>
      <c r="LWC174" s="34"/>
      <c r="LWD174" s="35"/>
      <c r="LWE174" s="34"/>
      <c r="LWF174" s="36"/>
      <c r="LWG174" s="37"/>
      <c r="LWH174" s="36"/>
      <c r="LWI174" s="37"/>
      <c r="LWJ174" s="37"/>
      <c r="LWK174" s="36"/>
      <c r="LWL174" s="34"/>
      <c r="LWM174" s="25"/>
      <c r="LWO174" s="34"/>
      <c r="LWP174" s="35"/>
      <c r="LWQ174" s="34"/>
      <c r="LWR174" s="36"/>
      <c r="LWS174" s="37"/>
      <c r="LWT174" s="36"/>
      <c r="LWU174" s="37"/>
      <c r="LWV174" s="37"/>
      <c r="LWW174" s="36"/>
      <c r="LWX174" s="34"/>
      <c r="LWY174" s="25"/>
      <c r="LXA174" s="34"/>
      <c r="LXB174" s="35"/>
      <c r="LXC174" s="34"/>
      <c r="LXD174" s="36"/>
      <c r="LXE174" s="37"/>
      <c r="LXF174" s="36"/>
      <c r="LXG174" s="37"/>
      <c r="LXH174" s="37"/>
      <c r="LXI174" s="36"/>
      <c r="LXJ174" s="34"/>
      <c r="LXK174" s="25"/>
      <c r="LXM174" s="34"/>
      <c r="LXN174" s="35"/>
      <c r="LXO174" s="34"/>
      <c r="LXP174" s="36"/>
      <c r="LXQ174" s="37"/>
      <c r="LXR174" s="36"/>
      <c r="LXS174" s="37"/>
      <c r="LXT174" s="37"/>
      <c r="LXU174" s="36"/>
      <c r="LXV174" s="34"/>
      <c r="LXW174" s="25"/>
      <c r="LXY174" s="34"/>
      <c r="LXZ174" s="35"/>
      <c r="LYA174" s="34"/>
      <c r="LYB174" s="36"/>
      <c r="LYC174" s="37"/>
      <c r="LYD174" s="36"/>
      <c r="LYE174" s="37"/>
      <c r="LYF174" s="37"/>
      <c r="LYG174" s="36"/>
      <c r="LYH174" s="34"/>
      <c r="LYI174" s="25"/>
      <c r="LYK174" s="34"/>
      <c r="LYL174" s="35"/>
      <c r="LYM174" s="34"/>
      <c r="LYN174" s="36"/>
      <c r="LYO174" s="37"/>
      <c r="LYP174" s="36"/>
      <c r="LYQ174" s="37"/>
      <c r="LYR174" s="37"/>
      <c r="LYS174" s="36"/>
      <c r="LYT174" s="34"/>
      <c r="LYU174" s="25"/>
      <c r="LYW174" s="34"/>
      <c r="LYX174" s="35"/>
      <c r="LYY174" s="34"/>
      <c r="LYZ174" s="36"/>
      <c r="LZA174" s="37"/>
      <c r="LZB174" s="36"/>
      <c r="LZC174" s="37"/>
      <c r="LZD174" s="37"/>
      <c r="LZE174" s="36"/>
      <c r="LZF174" s="34"/>
      <c r="LZG174" s="25"/>
      <c r="LZI174" s="34"/>
      <c r="LZJ174" s="35"/>
      <c r="LZK174" s="34"/>
      <c r="LZL174" s="36"/>
      <c r="LZM174" s="37"/>
      <c r="LZN174" s="36"/>
      <c r="LZO174" s="37"/>
      <c r="LZP174" s="37"/>
      <c r="LZQ174" s="36"/>
      <c r="LZR174" s="34"/>
      <c r="LZS174" s="25"/>
      <c r="LZU174" s="34"/>
      <c r="LZV174" s="35"/>
      <c r="LZW174" s="34"/>
      <c r="LZX174" s="36"/>
      <c r="LZY174" s="37"/>
      <c r="LZZ174" s="36"/>
      <c r="MAA174" s="37"/>
      <c r="MAB174" s="37"/>
      <c r="MAC174" s="36"/>
      <c r="MAD174" s="34"/>
      <c r="MAE174" s="25"/>
      <c r="MAG174" s="34"/>
      <c r="MAH174" s="35"/>
      <c r="MAI174" s="34"/>
      <c r="MAJ174" s="36"/>
      <c r="MAK174" s="37"/>
      <c r="MAL174" s="36"/>
      <c r="MAM174" s="37"/>
      <c r="MAN174" s="37"/>
      <c r="MAO174" s="36"/>
      <c r="MAP174" s="34"/>
      <c r="MAQ174" s="25"/>
      <c r="MAS174" s="34"/>
      <c r="MAT174" s="35"/>
      <c r="MAU174" s="34"/>
      <c r="MAV174" s="36"/>
      <c r="MAW174" s="37"/>
      <c r="MAX174" s="36"/>
      <c r="MAY174" s="37"/>
      <c r="MAZ174" s="37"/>
      <c r="MBA174" s="36"/>
      <c r="MBB174" s="34"/>
      <c r="MBC174" s="25"/>
      <c r="MBE174" s="34"/>
      <c r="MBF174" s="35"/>
      <c r="MBG174" s="34"/>
      <c r="MBH174" s="36"/>
      <c r="MBI174" s="37"/>
      <c r="MBJ174" s="36"/>
      <c r="MBK174" s="37"/>
      <c r="MBL174" s="37"/>
      <c r="MBM174" s="36"/>
      <c r="MBN174" s="34"/>
      <c r="MBO174" s="25"/>
      <c r="MBQ174" s="34"/>
      <c r="MBR174" s="35"/>
      <c r="MBS174" s="34"/>
      <c r="MBT174" s="36"/>
      <c r="MBU174" s="37"/>
      <c r="MBV174" s="36"/>
      <c r="MBW174" s="37"/>
      <c r="MBX174" s="37"/>
      <c r="MBY174" s="36"/>
      <c r="MBZ174" s="34"/>
      <c r="MCA174" s="25"/>
      <c r="MCC174" s="34"/>
      <c r="MCD174" s="35"/>
      <c r="MCE174" s="34"/>
      <c r="MCF174" s="36"/>
      <c r="MCG174" s="37"/>
      <c r="MCH174" s="36"/>
      <c r="MCI174" s="37"/>
      <c r="MCJ174" s="37"/>
      <c r="MCK174" s="36"/>
      <c r="MCL174" s="34"/>
      <c r="MCM174" s="25"/>
      <c r="MCO174" s="34"/>
      <c r="MCP174" s="35"/>
      <c r="MCQ174" s="34"/>
      <c r="MCR174" s="36"/>
      <c r="MCS174" s="37"/>
      <c r="MCT174" s="36"/>
      <c r="MCU174" s="37"/>
      <c r="MCV174" s="37"/>
      <c r="MCW174" s="36"/>
      <c r="MCX174" s="34"/>
      <c r="MCY174" s="25"/>
      <c r="MDA174" s="34"/>
      <c r="MDB174" s="35"/>
      <c r="MDC174" s="34"/>
      <c r="MDD174" s="36"/>
      <c r="MDE174" s="37"/>
      <c r="MDF174" s="36"/>
      <c r="MDG174" s="37"/>
      <c r="MDH174" s="37"/>
      <c r="MDI174" s="36"/>
      <c r="MDJ174" s="34"/>
      <c r="MDK174" s="25"/>
      <c r="MDM174" s="34"/>
      <c r="MDN174" s="35"/>
      <c r="MDO174" s="34"/>
      <c r="MDP174" s="36"/>
      <c r="MDQ174" s="37"/>
      <c r="MDR174" s="36"/>
      <c r="MDS174" s="37"/>
      <c r="MDT174" s="37"/>
      <c r="MDU174" s="36"/>
      <c r="MDV174" s="34"/>
      <c r="MDW174" s="25"/>
      <c r="MDY174" s="34"/>
      <c r="MDZ174" s="35"/>
      <c r="MEA174" s="34"/>
      <c r="MEB174" s="36"/>
      <c r="MEC174" s="37"/>
      <c r="MED174" s="36"/>
      <c r="MEE174" s="37"/>
      <c r="MEF174" s="37"/>
      <c r="MEG174" s="36"/>
      <c r="MEH174" s="34"/>
      <c r="MEI174" s="25"/>
      <c r="MEK174" s="34"/>
      <c r="MEL174" s="35"/>
      <c r="MEM174" s="34"/>
      <c r="MEN174" s="36"/>
      <c r="MEO174" s="37"/>
      <c r="MEP174" s="36"/>
      <c r="MEQ174" s="37"/>
      <c r="MER174" s="37"/>
      <c r="MES174" s="36"/>
      <c r="MET174" s="34"/>
      <c r="MEU174" s="25"/>
      <c r="MEW174" s="34"/>
      <c r="MEX174" s="35"/>
      <c r="MEY174" s="34"/>
      <c r="MEZ174" s="36"/>
      <c r="MFA174" s="37"/>
      <c r="MFB174" s="36"/>
      <c r="MFC174" s="37"/>
      <c r="MFD174" s="37"/>
      <c r="MFE174" s="36"/>
      <c r="MFF174" s="34"/>
      <c r="MFG174" s="25"/>
      <c r="MFI174" s="34"/>
      <c r="MFJ174" s="35"/>
      <c r="MFK174" s="34"/>
      <c r="MFL174" s="36"/>
      <c r="MFM174" s="37"/>
      <c r="MFN174" s="36"/>
      <c r="MFO174" s="37"/>
      <c r="MFP174" s="37"/>
      <c r="MFQ174" s="36"/>
      <c r="MFR174" s="34"/>
      <c r="MFS174" s="25"/>
      <c r="MFU174" s="34"/>
      <c r="MFV174" s="35"/>
      <c r="MFW174" s="34"/>
      <c r="MFX174" s="36"/>
      <c r="MFY174" s="37"/>
      <c r="MFZ174" s="36"/>
      <c r="MGA174" s="37"/>
      <c r="MGB174" s="37"/>
      <c r="MGC174" s="36"/>
      <c r="MGD174" s="34"/>
      <c r="MGE174" s="25"/>
      <c r="MGG174" s="34"/>
      <c r="MGH174" s="35"/>
      <c r="MGI174" s="34"/>
      <c r="MGJ174" s="36"/>
      <c r="MGK174" s="37"/>
      <c r="MGL174" s="36"/>
      <c r="MGM174" s="37"/>
      <c r="MGN174" s="37"/>
      <c r="MGO174" s="36"/>
      <c r="MGP174" s="34"/>
      <c r="MGQ174" s="25"/>
      <c r="MGS174" s="34"/>
      <c r="MGT174" s="35"/>
      <c r="MGU174" s="34"/>
      <c r="MGV174" s="36"/>
      <c r="MGW174" s="37"/>
      <c r="MGX174" s="36"/>
      <c r="MGY174" s="37"/>
      <c r="MGZ174" s="37"/>
      <c r="MHA174" s="36"/>
      <c r="MHB174" s="34"/>
      <c r="MHC174" s="25"/>
      <c r="MHE174" s="34"/>
      <c r="MHF174" s="35"/>
      <c r="MHG174" s="34"/>
      <c r="MHH174" s="36"/>
      <c r="MHI174" s="37"/>
      <c r="MHJ174" s="36"/>
      <c r="MHK174" s="37"/>
      <c r="MHL174" s="37"/>
      <c r="MHM174" s="36"/>
      <c r="MHN174" s="34"/>
      <c r="MHO174" s="25"/>
      <c r="MHQ174" s="34"/>
      <c r="MHR174" s="35"/>
      <c r="MHS174" s="34"/>
      <c r="MHT174" s="36"/>
      <c r="MHU174" s="37"/>
      <c r="MHV174" s="36"/>
      <c r="MHW174" s="37"/>
      <c r="MHX174" s="37"/>
      <c r="MHY174" s="36"/>
      <c r="MHZ174" s="34"/>
      <c r="MIA174" s="25"/>
      <c r="MIC174" s="34"/>
      <c r="MID174" s="35"/>
      <c r="MIE174" s="34"/>
      <c r="MIF174" s="36"/>
      <c r="MIG174" s="37"/>
      <c r="MIH174" s="36"/>
      <c r="MII174" s="37"/>
      <c r="MIJ174" s="37"/>
      <c r="MIK174" s="36"/>
      <c r="MIL174" s="34"/>
      <c r="MIM174" s="25"/>
      <c r="MIO174" s="34"/>
      <c r="MIP174" s="35"/>
      <c r="MIQ174" s="34"/>
      <c r="MIR174" s="36"/>
      <c r="MIS174" s="37"/>
      <c r="MIT174" s="36"/>
      <c r="MIU174" s="37"/>
      <c r="MIV174" s="37"/>
      <c r="MIW174" s="36"/>
      <c r="MIX174" s="34"/>
      <c r="MIY174" s="25"/>
      <c r="MJA174" s="34"/>
      <c r="MJB174" s="35"/>
      <c r="MJC174" s="34"/>
      <c r="MJD174" s="36"/>
      <c r="MJE174" s="37"/>
      <c r="MJF174" s="36"/>
      <c r="MJG174" s="37"/>
      <c r="MJH174" s="37"/>
      <c r="MJI174" s="36"/>
      <c r="MJJ174" s="34"/>
      <c r="MJK174" s="25"/>
      <c r="MJM174" s="34"/>
      <c r="MJN174" s="35"/>
      <c r="MJO174" s="34"/>
      <c r="MJP174" s="36"/>
      <c r="MJQ174" s="37"/>
      <c r="MJR174" s="36"/>
      <c r="MJS174" s="37"/>
      <c r="MJT174" s="37"/>
      <c r="MJU174" s="36"/>
      <c r="MJV174" s="34"/>
      <c r="MJW174" s="25"/>
      <c r="MJY174" s="34"/>
      <c r="MJZ174" s="35"/>
      <c r="MKA174" s="34"/>
      <c r="MKB174" s="36"/>
      <c r="MKC174" s="37"/>
      <c r="MKD174" s="36"/>
      <c r="MKE174" s="37"/>
      <c r="MKF174" s="37"/>
      <c r="MKG174" s="36"/>
      <c r="MKH174" s="34"/>
      <c r="MKI174" s="25"/>
      <c r="MKK174" s="34"/>
      <c r="MKL174" s="35"/>
      <c r="MKM174" s="34"/>
      <c r="MKN174" s="36"/>
      <c r="MKO174" s="37"/>
      <c r="MKP174" s="36"/>
      <c r="MKQ174" s="37"/>
      <c r="MKR174" s="37"/>
      <c r="MKS174" s="36"/>
      <c r="MKT174" s="34"/>
      <c r="MKU174" s="25"/>
      <c r="MKW174" s="34"/>
      <c r="MKX174" s="35"/>
      <c r="MKY174" s="34"/>
      <c r="MKZ174" s="36"/>
      <c r="MLA174" s="37"/>
      <c r="MLB174" s="36"/>
      <c r="MLC174" s="37"/>
      <c r="MLD174" s="37"/>
      <c r="MLE174" s="36"/>
      <c r="MLF174" s="34"/>
      <c r="MLG174" s="25"/>
      <c r="MLI174" s="34"/>
      <c r="MLJ174" s="35"/>
      <c r="MLK174" s="34"/>
      <c r="MLL174" s="36"/>
      <c r="MLM174" s="37"/>
      <c r="MLN174" s="36"/>
      <c r="MLO174" s="37"/>
      <c r="MLP174" s="37"/>
      <c r="MLQ174" s="36"/>
      <c r="MLR174" s="34"/>
      <c r="MLS174" s="25"/>
      <c r="MLU174" s="34"/>
      <c r="MLV174" s="35"/>
      <c r="MLW174" s="34"/>
      <c r="MLX174" s="36"/>
      <c r="MLY174" s="37"/>
      <c r="MLZ174" s="36"/>
      <c r="MMA174" s="37"/>
      <c r="MMB174" s="37"/>
      <c r="MMC174" s="36"/>
      <c r="MMD174" s="34"/>
      <c r="MME174" s="25"/>
      <c r="MMG174" s="34"/>
      <c r="MMH174" s="35"/>
      <c r="MMI174" s="34"/>
      <c r="MMJ174" s="36"/>
      <c r="MMK174" s="37"/>
      <c r="MML174" s="36"/>
      <c r="MMM174" s="37"/>
      <c r="MMN174" s="37"/>
      <c r="MMO174" s="36"/>
      <c r="MMP174" s="34"/>
      <c r="MMQ174" s="25"/>
      <c r="MMS174" s="34"/>
      <c r="MMT174" s="35"/>
      <c r="MMU174" s="34"/>
      <c r="MMV174" s="36"/>
      <c r="MMW174" s="37"/>
      <c r="MMX174" s="36"/>
      <c r="MMY174" s="37"/>
      <c r="MMZ174" s="37"/>
      <c r="MNA174" s="36"/>
      <c r="MNB174" s="34"/>
      <c r="MNC174" s="25"/>
      <c r="MNE174" s="34"/>
      <c r="MNF174" s="35"/>
      <c r="MNG174" s="34"/>
      <c r="MNH174" s="36"/>
      <c r="MNI174" s="37"/>
      <c r="MNJ174" s="36"/>
      <c r="MNK174" s="37"/>
      <c r="MNL174" s="37"/>
      <c r="MNM174" s="36"/>
      <c r="MNN174" s="34"/>
      <c r="MNO174" s="25"/>
      <c r="MNQ174" s="34"/>
      <c r="MNR174" s="35"/>
      <c r="MNS174" s="34"/>
      <c r="MNT174" s="36"/>
      <c r="MNU174" s="37"/>
      <c r="MNV174" s="36"/>
      <c r="MNW174" s="37"/>
      <c r="MNX174" s="37"/>
      <c r="MNY174" s="36"/>
      <c r="MNZ174" s="34"/>
      <c r="MOA174" s="25"/>
      <c r="MOC174" s="34"/>
      <c r="MOD174" s="35"/>
      <c r="MOE174" s="34"/>
      <c r="MOF174" s="36"/>
      <c r="MOG174" s="37"/>
      <c r="MOH174" s="36"/>
      <c r="MOI174" s="37"/>
      <c r="MOJ174" s="37"/>
      <c r="MOK174" s="36"/>
      <c r="MOL174" s="34"/>
      <c r="MOM174" s="25"/>
      <c r="MOO174" s="34"/>
      <c r="MOP174" s="35"/>
      <c r="MOQ174" s="34"/>
      <c r="MOR174" s="36"/>
      <c r="MOS174" s="37"/>
      <c r="MOT174" s="36"/>
      <c r="MOU174" s="37"/>
      <c r="MOV174" s="37"/>
      <c r="MOW174" s="36"/>
      <c r="MOX174" s="34"/>
      <c r="MOY174" s="25"/>
      <c r="MPA174" s="34"/>
      <c r="MPB174" s="35"/>
      <c r="MPC174" s="34"/>
      <c r="MPD174" s="36"/>
      <c r="MPE174" s="37"/>
      <c r="MPF174" s="36"/>
      <c r="MPG174" s="37"/>
      <c r="MPH174" s="37"/>
      <c r="MPI174" s="36"/>
      <c r="MPJ174" s="34"/>
      <c r="MPK174" s="25"/>
      <c r="MPM174" s="34"/>
      <c r="MPN174" s="35"/>
      <c r="MPO174" s="34"/>
      <c r="MPP174" s="36"/>
      <c r="MPQ174" s="37"/>
      <c r="MPR174" s="36"/>
      <c r="MPS174" s="37"/>
      <c r="MPT174" s="37"/>
      <c r="MPU174" s="36"/>
      <c r="MPV174" s="34"/>
      <c r="MPW174" s="25"/>
      <c r="MPY174" s="34"/>
      <c r="MPZ174" s="35"/>
      <c r="MQA174" s="34"/>
      <c r="MQB174" s="36"/>
      <c r="MQC174" s="37"/>
      <c r="MQD174" s="36"/>
      <c r="MQE174" s="37"/>
      <c r="MQF174" s="37"/>
      <c r="MQG174" s="36"/>
      <c r="MQH174" s="34"/>
      <c r="MQI174" s="25"/>
      <c r="MQK174" s="34"/>
      <c r="MQL174" s="35"/>
      <c r="MQM174" s="34"/>
      <c r="MQN174" s="36"/>
      <c r="MQO174" s="37"/>
      <c r="MQP174" s="36"/>
      <c r="MQQ174" s="37"/>
      <c r="MQR174" s="37"/>
      <c r="MQS174" s="36"/>
      <c r="MQT174" s="34"/>
      <c r="MQU174" s="25"/>
      <c r="MQW174" s="34"/>
      <c r="MQX174" s="35"/>
      <c r="MQY174" s="34"/>
      <c r="MQZ174" s="36"/>
      <c r="MRA174" s="37"/>
      <c r="MRB174" s="36"/>
      <c r="MRC174" s="37"/>
      <c r="MRD174" s="37"/>
      <c r="MRE174" s="36"/>
      <c r="MRF174" s="34"/>
      <c r="MRG174" s="25"/>
      <c r="MRI174" s="34"/>
      <c r="MRJ174" s="35"/>
      <c r="MRK174" s="34"/>
      <c r="MRL174" s="36"/>
      <c r="MRM174" s="37"/>
      <c r="MRN174" s="36"/>
      <c r="MRO174" s="37"/>
      <c r="MRP174" s="37"/>
      <c r="MRQ174" s="36"/>
      <c r="MRR174" s="34"/>
      <c r="MRS174" s="25"/>
      <c r="MRU174" s="34"/>
      <c r="MRV174" s="35"/>
      <c r="MRW174" s="34"/>
      <c r="MRX174" s="36"/>
      <c r="MRY174" s="37"/>
      <c r="MRZ174" s="36"/>
      <c r="MSA174" s="37"/>
      <c r="MSB174" s="37"/>
      <c r="MSC174" s="36"/>
      <c r="MSD174" s="34"/>
      <c r="MSE174" s="25"/>
      <c r="MSG174" s="34"/>
      <c r="MSH174" s="35"/>
      <c r="MSI174" s="34"/>
      <c r="MSJ174" s="36"/>
      <c r="MSK174" s="37"/>
      <c r="MSL174" s="36"/>
      <c r="MSM174" s="37"/>
      <c r="MSN174" s="37"/>
      <c r="MSO174" s="36"/>
      <c r="MSP174" s="34"/>
      <c r="MSQ174" s="25"/>
      <c r="MSS174" s="34"/>
      <c r="MST174" s="35"/>
      <c r="MSU174" s="34"/>
      <c r="MSV174" s="36"/>
      <c r="MSW174" s="37"/>
      <c r="MSX174" s="36"/>
      <c r="MSY174" s="37"/>
      <c r="MSZ174" s="37"/>
      <c r="MTA174" s="36"/>
      <c r="MTB174" s="34"/>
      <c r="MTC174" s="25"/>
      <c r="MTE174" s="34"/>
      <c r="MTF174" s="35"/>
      <c r="MTG174" s="34"/>
      <c r="MTH174" s="36"/>
      <c r="MTI174" s="37"/>
      <c r="MTJ174" s="36"/>
      <c r="MTK174" s="37"/>
      <c r="MTL174" s="37"/>
      <c r="MTM174" s="36"/>
      <c r="MTN174" s="34"/>
      <c r="MTO174" s="25"/>
      <c r="MTQ174" s="34"/>
      <c r="MTR174" s="35"/>
      <c r="MTS174" s="34"/>
      <c r="MTT174" s="36"/>
      <c r="MTU174" s="37"/>
      <c r="MTV174" s="36"/>
      <c r="MTW174" s="37"/>
      <c r="MTX174" s="37"/>
      <c r="MTY174" s="36"/>
      <c r="MTZ174" s="34"/>
      <c r="MUA174" s="25"/>
      <c r="MUC174" s="34"/>
      <c r="MUD174" s="35"/>
      <c r="MUE174" s="34"/>
      <c r="MUF174" s="36"/>
      <c r="MUG174" s="37"/>
      <c r="MUH174" s="36"/>
      <c r="MUI174" s="37"/>
      <c r="MUJ174" s="37"/>
      <c r="MUK174" s="36"/>
      <c r="MUL174" s="34"/>
      <c r="MUM174" s="25"/>
      <c r="MUO174" s="34"/>
      <c r="MUP174" s="35"/>
      <c r="MUQ174" s="34"/>
      <c r="MUR174" s="36"/>
      <c r="MUS174" s="37"/>
      <c r="MUT174" s="36"/>
      <c r="MUU174" s="37"/>
      <c r="MUV174" s="37"/>
      <c r="MUW174" s="36"/>
      <c r="MUX174" s="34"/>
      <c r="MUY174" s="25"/>
      <c r="MVA174" s="34"/>
      <c r="MVB174" s="35"/>
      <c r="MVC174" s="34"/>
      <c r="MVD174" s="36"/>
      <c r="MVE174" s="37"/>
      <c r="MVF174" s="36"/>
      <c r="MVG174" s="37"/>
      <c r="MVH174" s="37"/>
      <c r="MVI174" s="36"/>
      <c r="MVJ174" s="34"/>
      <c r="MVK174" s="25"/>
      <c r="MVM174" s="34"/>
      <c r="MVN174" s="35"/>
      <c r="MVO174" s="34"/>
      <c r="MVP174" s="36"/>
      <c r="MVQ174" s="37"/>
      <c r="MVR174" s="36"/>
      <c r="MVS174" s="37"/>
      <c r="MVT174" s="37"/>
      <c r="MVU174" s="36"/>
      <c r="MVV174" s="34"/>
      <c r="MVW174" s="25"/>
      <c r="MVY174" s="34"/>
      <c r="MVZ174" s="35"/>
      <c r="MWA174" s="34"/>
      <c r="MWB174" s="36"/>
      <c r="MWC174" s="37"/>
      <c r="MWD174" s="36"/>
      <c r="MWE174" s="37"/>
      <c r="MWF174" s="37"/>
      <c r="MWG174" s="36"/>
      <c r="MWH174" s="34"/>
      <c r="MWI174" s="25"/>
      <c r="MWK174" s="34"/>
      <c r="MWL174" s="35"/>
      <c r="MWM174" s="34"/>
      <c r="MWN174" s="36"/>
      <c r="MWO174" s="37"/>
      <c r="MWP174" s="36"/>
      <c r="MWQ174" s="37"/>
      <c r="MWR174" s="37"/>
      <c r="MWS174" s="36"/>
      <c r="MWT174" s="34"/>
      <c r="MWU174" s="25"/>
      <c r="MWW174" s="34"/>
      <c r="MWX174" s="35"/>
      <c r="MWY174" s="34"/>
      <c r="MWZ174" s="36"/>
      <c r="MXA174" s="37"/>
      <c r="MXB174" s="36"/>
      <c r="MXC174" s="37"/>
      <c r="MXD174" s="37"/>
      <c r="MXE174" s="36"/>
      <c r="MXF174" s="34"/>
      <c r="MXG174" s="25"/>
      <c r="MXI174" s="34"/>
      <c r="MXJ174" s="35"/>
      <c r="MXK174" s="34"/>
      <c r="MXL174" s="36"/>
      <c r="MXM174" s="37"/>
      <c r="MXN174" s="36"/>
      <c r="MXO174" s="37"/>
      <c r="MXP174" s="37"/>
      <c r="MXQ174" s="36"/>
      <c r="MXR174" s="34"/>
      <c r="MXS174" s="25"/>
      <c r="MXU174" s="34"/>
      <c r="MXV174" s="35"/>
      <c r="MXW174" s="34"/>
      <c r="MXX174" s="36"/>
      <c r="MXY174" s="37"/>
      <c r="MXZ174" s="36"/>
      <c r="MYA174" s="37"/>
      <c r="MYB174" s="37"/>
      <c r="MYC174" s="36"/>
      <c r="MYD174" s="34"/>
      <c r="MYE174" s="25"/>
      <c r="MYG174" s="34"/>
      <c r="MYH174" s="35"/>
      <c r="MYI174" s="34"/>
      <c r="MYJ174" s="36"/>
      <c r="MYK174" s="37"/>
      <c r="MYL174" s="36"/>
      <c r="MYM174" s="37"/>
      <c r="MYN174" s="37"/>
      <c r="MYO174" s="36"/>
      <c r="MYP174" s="34"/>
      <c r="MYQ174" s="25"/>
      <c r="MYS174" s="34"/>
      <c r="MYT174" s="35"/>
      <c r="MYU174" s="34"/>
      <c r="MYV174" s="36"/>
      <c r="MYW174" s="37"/>
      <c r="MYX174" s="36"/>
      <c r="MYY174" s="37"/>
      <c r="MYZ174" s="37"/>
      <c r="MZA174" s="36"/>
      <c r="MZB174" s="34"/>
      <c r="MZC174" s="25"/>
      <c r="MZE174" s="34"/>
      <c r="MZF174" s="35"/>
      <c r="MZG174" s="34"/>
      <c r="MZH174" s="36"/>
      <c r="MZI174" s="37"/>
      <c r="MZJ174" s="36"/>
      <c r="MZK174" s="37"/>
      <c r="MZL174" s="37"/>
      <c r="MZM174" s="36"/>
      <c r="MZN174" s="34"/>
      <c r="MZO174" s="25"/>
      <c r="MZQ174" s="34"/>
      <c r="MZR174" s="35"/>
      <c r="MZS174" s="34"/>
      <c r="MZT174" s="36"/>
      <c r="MZU174" s="37"/>
      <c r="MZV174" s="36"/>
      <c r="MZW174" s="37"/>
      <c r="MZX174" s="37"/>
      <c r="MZY174" s="36"/>
      <c r="MZZ174" s="34"/>
      <c r="NAA174" s="25"/>
      <c r="NAC174" s="34"/>
      <c r="NAD174" s="35"/>
      <c r="NAE174" s="34"/>
      <c r="NAF174" s="36"/>
      <c r="NAG174" s="37"/>
      <c r="NAH174" s="36"/>
      <c r="NAI174" s="37"/>
      <c r="NAJ174" s="37"/>
      <c r="NAK174" s="36"/>
      <c r="NAL174" s="34"/>
      <c r="NAM174" s="25"/>
      <c r="NAO174" s="34"/>
      <c r="NAP174" s="35"/>
      <c r="NAQ174" s="34"/>
      <c r="NAR174" s="36"/>
      <c r="NAS174" s="37"/>
      <c r="NAT174" s="36"/>
      <c r="NAU174" s="37"/>
      <c r="NAV174" s="37"/>
      <c r="NAW174" s="36"/>
      <c r="NAX174" s="34"/>
      <c r="NAY174" s="25"/>
      <c r="NBA174" s="34"/>
      <c r="NBB174" s="35"/>
      <c r="NBC174" s="34"/>
      <c r="NBD174" s="36"/>
      <c r="NBE174" s="37"/>
      <c r="NBF174" s="36"/>
      <c r="NBG174" s="37"/>
      <c r="NBH174" s="37"/>
      <c r="NBI174" s="36"/>
      <c r="NBJ174" s="34"/>
      <c r="NBK174" s="25"/>
      <c r="NBM174" s="34"/>
      <c r="NBN174" s="35"/>
      <c r="NBO174" s="34"/>
      <c r="NBP174" s="36"/>
      <c r="NBQ174" s="37"/>
      <c r="NBR174" s="36"/>
      <c r="NBS174" s="37"/>
      <c r="NBT174" s="37"/>
      <c r="NBU174" s="36"/>
      <c r="NBV174" s="34"/>
      <c r="NBW174" s="25"/>
      <c r="NBY174" s="34"/>
      <c r="NBZ174" s="35"/>
      <c r="NCA174" s="34"/>
      <c r="NCB174" s="36"/>
      <c r="NCC174" s="37"/>
      <c r="NCD174" s="36"/>
      <c r="NCE174" s="37"/>
      <c r="NCF174" s="37"/>
      <c r="NCG174" s="36"/>
      <c r="NCH174" s="34"/>
      <c r="NCI174" s="25"/>
      <c r="NCK174" s="34"/>
      <c r="NCL174" s="35"/>
      <c r="NCM174" s="34"/>
      <c r="NCN174" s="36"/>
      <c r="NCO174" s="37"/>
      <c r="NCP174" s="36"/>
      <c r="NCQ174" s="37"/>
      <c r="NCR174" s="37"/>
      <c r="NCS174" s="36"/>
      <c r="NCT174" s="34"/>
      <c r="NCU174" s="25"/>
      <c r="NCW174" s="34"/>
      <c r="NCX174" s="35"/>
      <c r="NCY174" s="34"/>
      <c r="NCZ174" s="36"/>
      <c r="NDA174" s="37"/>
      <c r="NDB174" s="36"/>
      <c r="NDC174" s="37"/>
      <c r="NDD174" s="37"/>
      <c r="NDE174" s="36"/>
      <c r="NDF174" s="34"/>
      <c r="NDG174" s="25"/>
      <c r="NDI174" s="34"/>
      <c r="NDJ174" s="35"/>
      <c r="NDK174" s="34"/>
      <c r="NDL174" s="36"/>
      <c r="NDM174" s="37"/>
      <c r="NDN174" s="36"/>
      <c r="NDO174" s="37"/>
      <c r="NDP174" s="37"/>
      <c r="NDQ174" s="36"/>
      <c r="NDR174" s="34"/>
      <c r="NDS174" s="25"/>
      <c r="NDU174" s="34"/>
      <c r="NDV174" s="35"/>
      <c r="NDW174" s="34"/>
      <c r="NDX174" s="36"/>
      <c r="NDY174" s="37"/>
      <c r="NDZ174" s="36"/>
      <c r="NEA174" s="37"/>
      <c r="NEB174" s="37"/>
      <c r="NEC174" s="36"/>
      <c r="NED174" s="34"/>
      <c r="NEE174" s="25"/>
      <c r="NEG174" s="34"/>
      <c r="NEH174" s="35"/>
      <c r="NEI174" s="34"/>
      <c r="NEJ174" s="36"/>
      <c r="NEK174" s="37"/>
      <c r="NEL174" s="36"/>
      <c r="NEM174" s="37"/>
      <c r="NEN174" s="37"/>
      <c r="NEO174" s="36"/>
      <c r="NEP174" s="34"/>
      <c r="NEQ174" s="25"/>
      <c r="NES174" s="34"/>
      <c r="NET174" s="35"/>
      <c r="NEU174" s="34"/>
      <c r="NEV174" s="36"/>
      <c r="NEW174" s="37"/>
      <c r="NEX174" s="36"/>
      <c r="NEY174" s="37"/>
      <c r="NEZ174" s="37"/>
      <c r="NFA174" s="36"/>
      <c r="NFB174" s="34"/>
      <c r="NFC174" s="25"/>
      <c r="NFE174" s="34"/>
      <c r="NFF174" s="35"/>
      <c r="NFG174" s="34"/>
      <c r="NFH174" s="36"/>
      <c r="NFI174" s="37"/>
      <c r="NFJ174" s="36"/>
      <c r="NFK174" s="37"/>
      <c r="NFL174" s="37"/>
      <c r="NFM174" s="36"/>
      <c r="NFN174" s="34"/>
      <c r="NFO174" s="25"/>
      <c r="NFQ174" s="34"/>
      <c r="NFR174" s="35"/>
      <c r="NFS174" s="34"/>
      <c r="NFT174" s="36"/>
      <c r="NFU174" s="37"/>
      <c r="NFV174" s="36"/>
      <c r="NFW174" s="37"/>
      <c r="NFX174" s="37"/>
      <c r="NFY174" s="36"/>
      <c r="NFZ174" s="34"/>
      <c r="NGA174" s="25"/>
      <c r="NGC174" s="34"/>
      <c r="NGD174" s="35"/>
      <c r="NGE174" s="34"/>
      <c r="NGF174" s="36"/>
      <c r="NGG174" s="37"/>
      <c r="NGH174" s="36"/>
      <c r="NGI174" s="37"/>
      <c r="NGJ174" s="37"/>
      <c r="NGK174" s="36"/>
      <c r="NGL174" s="34"/>
      <c r="NGM174" s="25"/>
      <c r="NGO174" s="34"/>
      <c r="NGP174" s="35"/>
      <c r="NGQ174" s="34"/>
      <c r="NGR174" s="36"/>
      <c r="NGS174" s="37"/>
      <c r="NGT174" s="36"/>
      <c r="NGU174" s="37"/>
      <c r="NGV174" s="37"/>
      <c r="NGW174" s="36"/>
      <c r="NGX174" s="34"/>
      <c r="NGY174" s="25"/>
      <c r="NHA174" s="34"/>
      <c r="NHB174" s="35"/>
      <c r="NHC174" s="34"/>
      <c r="NHD174" s="36"/>
      <c r="NHE174" s="37"/>
      <c r="NHF174" s="36"/>
      <c r="NHG174" s="37"/>
      <c r="NHH174" s="37"/>
      <c r="NHI174" s="36"/>
      <c r="NHJ174" s="34"/>
      <c r="NHK174" s="25"/>
      <c r="NHM174" s="34"/>
      <c r="NHN174" s="35"/>
      <c r="NHO174" s="34"/>
      <c r="NHP174" s="36"/>
      <c r="NHQ174" s="37"/>
      <c r="NHR174" s="36"/>
      <c r="NHS174" s="37"/>
      <c r="NHT174" s="37"/>
      <c r="NHU174" s="36"/>
      <c r="NHV174" s="34"/>
      <c r="NHW174" s="25"/>
      <c r="NHY174" s="34"/>
      <c r="NHZ174" s="35"/>
      <c r="NIA174" s="34"/>
      <c r="NIB174" s="36"/>
      <c r="NIC174" s="37"/>
      <c r="NID174" s="36"/>
      <c r="NIE174" s="37"/>
      <c r="NIF174" s="37"/>
      <c r="NIG174" s="36"/>
      <c r="NIH174" s="34"/>
      <c r="NII174" s="25"/>
      <c r="NIK174" s="34"/>
      <c r="NIL174" s="35"/>
      <c r="NIM174" s="34"/>
      <c r="NIN174" s="36"/>
      <c r="NIO174" s="37"/>
      <c r="NIP174" s="36"/>
      <c r="NIQ174" s="37"/>
      <c r="NIR174" s="37"/>
      <c r="NIS174" s="36"/>
      <c r="NIT174" s="34"/>
      <c r="NIU174" s="25"/>
      <c r="NIW174" s="34"/>
      <c r="NIX174" s="35"/>
      <c r="NIY174" s="34"/>
      <c r="NIZ174" s="36"/>
      <c r="NJA174" s="37"/>
      <c r="NJB174" s="36"/>
      <c r="NJC174" s="37"/>
      <c r="NJD174" s="37"/>
      <c r="NJE174" s="36"/>
      <c r="NJF174" s="34"/>
      <c r="NJG174" s="25"/>
      <c r="NJI174" s="34"/>
      <c r="NJJ174" s="35"/>
      <c r="NJK174" s="34"/>
      <c r="NJL174" s="36"/>
      <c r="NJM174" s="37"/>
      <c r="NJN174" s="36"/>
      <c r="NJO174" s="37"/>
      <c r="NJP174" s="37"/>
      <c r="NJQ174" s="36"/>
      <c r="NJR174" s="34"/>
      <c r="NJS174" s="25"/>
      <c r="NJU174" s="34"/>
      <c r="NJV174" s="35"/>
      <c r="NJW174" s="34"/>
      <c r="NJX174" s="36"/>
      <c r="NJY174" s="37"/>
      <c r="NJZ174" s="36"/>
      <c r="NKA174" s="37"/>
      <c r="NKB174" s="37"/>
      <c r="NKC174" s="36"/>
      <c r="NKD174" s="34"/>
      <c r="NKE174" s="25"/>
      <c r="NKG174" s="34"/>
      <c r="NKH174" s="35"/>
      <c r="NKI174" s="34"/>
      <c r="NKJ174" s="36"/>
      <c r="NKK174" s="37"/>
      <c r="NKL174" s="36"/>
      <c r="NKM174" s="37"/>
      <c r="NKN174" s="37"/>
      <c r="NKO174" s="36"/>
      <c r="NKP174" s="34"/>
      <c r="NKQ174" s="25"/>
      <c r="NKS174" s="34"/>
      <c r="NKT174" s="35"/>
      <c r="NKU174" s="34"/>
      <c r="NKV174" s="36"/>
      <c r="NKW174" s="37"/>
      <c r="NKX174" s="36"/>
      <c r="NKY174" s="37"/>
      <c r="NKZ174" s="37"/>
      <c r="NLA174" s="36"/>
      <c r="NLB174" s="34"/>
      <c r="NLC174" s="25"/>
      <c r="NLE174" s="34"/>
      <c r="NLF174" s="35"/>
      <c r="NLG174" s="34"/>
      <c r="NLH174" s="36"/>
      <c r="NLI174" s="37"/>
      <c r="NLJ174" s="36"/>
      <c r="NLK174" s="37"/>
      <c r="NLL174" s="37"/>
      <c r="NLM174" s="36"/>
      <c r="NLN174" s="34"/>
      <c r="NLO174" s="25"/>
      <c r="NLQ174" s="34"/>
      <c r="NLR174" s="35"/>
      <c r="NLS174" s="34"/>
      <c r="NLT174" s="36"/>
      <c r="NLU174" s="37"/>
      <c r="NLV174" s="36"/>
      <c r="NLW174" s="37"/>
      <c r="NLX174" s="37"/>
      <c r="NLY174" s="36"/>
      <c r="NLZ174" s="34"/>
      <c r="NMA174" s="25"/>
      <c r="NMC174" s="34"/>
      <c r="NMD174" s="35"/>
      <c r="NME174" s="34"/>
      <c r="NMF174" s="36"/>
      <c r="NMG174" s="37"/>
      <c r="NMH174" s="36"/>
      <c r="NMI174" s="37"/>
      <c r="NMJ174" s="37"/>
      <c r="NMK174" s="36"/>
      <c r="NML174" s="34"/>
      <c r="NMM174" s="25"/>
      <c r="NMO174" s="34"/>
      <c r="NMP174" s="35"/>
      <c r="NMQ174" s="34"/>
      <c r="NMR174" s="36"/>
      <c r="NMS174" s="37"/>
      <c r="NMT174" s="36"/>
      <c r="NMU174" s="37"/>
      <c r="NMV174" s="37"/>
      <c r="NMW174" s="36"/>
      <c r="NMX174" s="34"/>
      <c r="NMY174" s="25"/>
      <c r="NNA174" s="34"/>
      <c r="NNB174" s="35"/>
      <c r="NNC174" s="34"/>
      <c r="NND174" s="36"/>
      <c r="NNE174" s="37"/>
      <c r="NNF174" s="36"/>
      <c r="NNG174" s="37"/>
      <c r="NNH174" s="37"/>
      <c r="NNI174" s="36"/>
      <c r="NNJ174" s="34"/>
      <c r="NNK174" s="25"/>
      <c r="NNM174" s="34"/>
      <c r="NNN174" s="35"/>
      <c r="NNO174" s="34"/>
      <c r="NNP174" s="36"/>
      <c r="NNQ174" s="37"/>
      <c r="NNR174" s="36"/>
      <c r="NNS174" s="37"/>
      <c r="NNT174" s="37"/>
      <c r="NNU174" s="36"/>
      <c r="NNV174" s="34"/>
      <c r="NNW174" s="25"/>
      <c r="NNY174" s="34"/>
      <c r="NNZ174" s="35"/>
      <c r="NOA174" s="34"/>
      <c r="NOB174" s="36"/>
      <c r="NOC174" s="37"/>
      <c r="NOD174" s="36"/>
      <c r="NOE174" s="37"/>
      <c r="NOF174" s="37"/>
      <c r="NOG174" s="36"/>
      <c r="NOH174" s="34"/>
      <c r="NOI174" s="25"/>
      <c r="NOK174" s="34"/>
      <c r="NOL174" s="35"/>
      <c r="NOM174" s="34"/>
      <c r="NON174" s="36"/>
      <c r="NOO174" s="37"/>
      <c r="NOP174" s="36"/>
      <c r="NOQ174" s="37"/>
      <c r="NOR174" s="37"/>
      <c r="NOS174" s="36"/>
      <c r="NOT174" s="34"/>
      <c r="NOU174" s="25"/>
      <c r="NOW174" s="34"/>
      <c r="NOX174" s="35"/>
      <c r="NOY174" s="34"/>
      <c r="NOZ174" s="36"/>
      <c r="NPA174" s="37"/>
      <c r="NPB174" s="36"/>
      <c r="NPC174" s="37"/>
      <c r="NPD174" s="37"/>
      <c r="NPE174" s="36"/>
      <c r="NPF174" s="34"/>
      <c r="NPG174" s="25"/>
      <c r="NPI174" s="34"/>
      <c r="NPJ174" s="35"/>
      <c r="NPK174" s="34"/>
      <c r="NPL174" s="36"/>
      <c r="NPM174" s="37"/>
      <c r="NPN174" s="36"/>
      <c r="NPO174" s="37"/>
      <c r="NPP174" s="37"/>
      <c r="NPQ174" s="36"/>
      <c r="NPR174" s="34"/>
      <c r="NPS174" s="25"/>
      <c r="NPU174" s="34"/>
      <c r="NPV174" s="35"/>
      <c r="NPW174" s="34"/>
      <c r="NPX174" s="36"/>
      <c r="NPY174" s="37"/>
      <c r="NPZ174" s="36"/>
      <c r="NQA174" s="37"/>
      <c r="NQB174" s="37"/>
      <c r="NQC174" s="36"/>
      <c r="NQD174" s="34"/>
      <c r="NQE174" s="25"/>
      <c r="NQG174" s="34"/>
      <c r="NQH174" s="35"/>
      <c r="NQI174" s="34"/>
      <c r="NQJ174" s="36"/>
      <c r="NQK174" s="37"/>
      <c r="NQL174" s="36"/>
      <c r="NQM174" s="37"/>
      <c r="NQN174" s="37"/>
      <c r="NQO174" s="36"/>
      <c r="NQP174" s="34"/>
      <c r="NQQ174" s="25"/>
      <c r="NQS174" s="34"/>
      <c r="NQT174" s="35"/>
      <c r="NQU174" s="34"/>
      <c r="NQV174" s="36"/>
      <c r="NQW174" s="37"/>
      <c r="NQX174" s="36"/>
      <c r="NQY174" s="37"/>
      <c r="NQZ174" s="37"/>
      <c r="NRA174" s="36"/>
      <c r="NRB174" s="34"/>
      <c r="NRC174" s="25"/>
      <c r="NRE174" s="34"/>
      <c r="NRF174" s="35"/>
      <c r="NRG174" s="34"/>
      <c r="NRH174" s="36"/>
      <c r="NRI174" s="37"/>
      <c r="NRJ174" s="36"/>
      <c r="NRK174" s="37"/>
      <c r="NRL174" s="37"/>
      <c r="NRM174" s="36"/>
      <c r="NRN174" s="34"/>
      <c r="NRO174" s="25"/>
      <c r="NRQ174" s="34"/>
      <c r="NRR174" s="35"/>
      <c r="NRS174" s="34"/>
      <c r="NRT174" s="36"/>
      <c r="NRU174" s="37"/>
      <c r="NRV174" s="36"/>
      <c r="NRW174" s="37"/>
      <c r="NRX174" s="37"/>
      <c r="NRY174" s="36"/>
      <c r="NRZ174" s="34"/>
      <c r="NSA174" s="25"/>
      <c r="NSC174" s="34"/>
      <c r="NSD174" s="35"/>
      <c r="NSE174" s="34"/>
      <c r="NSF174" s="36"/>
      <c r="NSG174" s="37"/>
      <c r="NSH174" s="36"/>
      <c r="NSI174" s="37"/>
      <c r="NSJ174" s="37"/>
      <c r="NSK174" s="36"/>
      <c r="NSL174" s="34"/>
      <c r="NSM174" s="25"/>
      <c r="NSO174" s="34"/>
      <c r="NSP174" s="35"/>
      <c r="NSQ174" s="34"/>
      <c r="NSR174" s="36"/>
      <c r="NSS174" s="37"/>
      <c r="NST174" s="36"/>
      <c r="NSU174" s="37"/>
      <c r="NSV174" s="37"/>
      <c r="NSW174" s="36"/>
      <c r="NSX174" s="34"/>
      <c r="NSY174" s="25"/>
      <c r="NTA174" s="34"/>
      <c r="NTB174" s="35"/>
      <c r="NTC174" s="34"/>
      <c r="NTD174" s="36"/>
      <c r="NTE174" s="37"/>
      <c r="NTF174" s="36"/>
      <c r="NTG174" s="37"/>
      <c r="NTH174" s="37"/>
      <c r="NTI174" s="36"/>
      <c r="NTJ174" s="34"/>
      <c r="NTK174" s="25"/>
      <c r="NTM174" s="34"/>
      <c r="NTN174" s="35"/>
      <c r="NTO174" s="34"/>
      <c r="NTP174" s="36"/>
      <c r="NTQ174" s="37"/>
      <c r="NTR174" s="36"/>
      <c r="NTS174" s="37"/>
      <c r="NTT174" s="37"/>
      <c r="NTU174" s="36"/>
      <c r="NTV174" s="34"/>
      <c r="NTW174" s="25"/>
      <c r="NTY174" s="34"/>
      <c r="NTZ174" s="35"/>
      <c r="NUA174" s="34"/>
      <c r="NUB174" s="36"/>
      <c r="NUC174" s="37"/>
      <c r="NUD174" s="36"/>
      <c r="NUE174" s="37"/>
      <c r="NUF174" s="37"/>
      <c r="NUG174" s="36"/>
      <c r="NUH174" s="34"/>
      <c r="NUI174" s="25"/>
      <c r="NUK174" s="34"/>
      <c r="NUL174" s="35"/>
      <c r="NUM174" s="34"/>
      <c r="NUN174" s="36"/>
      <c r="NUO174" s="37"/>
      <c r="NUP174" s="36"/>
      <c r="NUQ174" s="37"/>
      <c r="NUR174" s="37"/>
      <c r="NUS174" s="36"/>
      <c r="NUT174" s="34"/>
      <c r="NUU174" s="25"/>
      <c r="NUW174" s="34"/>
      <c r="NUX174" s="35"/>
      <c r="NUY174" s="34"/>
      <c r="NUZ174" s="36"/>
      <c r="NVA174" s="37"/>
      <c r="NVB174" s="36"/>
      <c r="NVC174" s="37"/>
      <c r="NVD174" s="37"/>
      <c r="NVE174" s="36"/>
      <c r="NVF174" s="34"/>
      <c r="NVG174" s="25"/>
      <c r="NVI174" s="34"/>
      <c r="NVJ174" s="35"/>
      <c r="NVK174" s="34"/>
      <c r="NVL174" s="36"/>
      <c r="NVM174" s="37"/>
      <c r="NVN174" s="36"/>
      <c r="NVO174" s="37"/>
      <c r="NVP174" s="37"/>
      <c r="NVQ174" s="36"/>
      <c r="NVR174" s="34"/>
      <c r="NVS174" s="25"/>
      <c r="NVU174" s="34"/>
      <c r="NVV174" s="35"/>
      <c r="NVW174" s="34"/>
      <c r="NVX174" s="36"/>
      <c r="NVY174" s="37"/>
      <c r="NVZ174" s="36"/>
      <c r="NWA174" s="37"/>
      <c r="NWB174" s="37"/>
      <c r="NWC174" s="36"/>
      <c r="NWD174" s="34"/>
      <c r="NWE174" s="25"/>
      <c r="NWG174" s="34"/>
      <c r="NWH174" s="35"/>
      <c r="NWI174" s="34"/>
      <c r="NWJ174" s="36"/>
      <c r="NWK174" s="37"/>
      <c r="NWL174" s="36"/>
      <c r="NWM174" s="37"/>
      <c r="NWN174" s="37"/>
      <c r="NWO174" s="36"/>
      <c r="NWP174" s="34"/>
      <c r="NWQ174" s="25"/>
      <c r="NWS174" s="34"/>
      <c r="NWT174" s="35"/>
      <c r="NWU174" s="34"/>
      <c r="NWV174" s="36"/>
      <c r="NWW174" s="37"/>
      <c r="NWX174" s="36"/>
      <c r="NWY174" s="37"/>
      <c r="NWZ174" s="37"/>
      <c r="NXA174" s="36"/>
      <c r="NXB174" s="34"/>
      <c r="NXC174" s="25"/>
      <c r="NXE174" s="34"/>
      <c r="NXF174" s="35"/>
      <c r="NXG174" s="34"/>
      <c r="NXH174" s="36"/>
      <c r="NXI174" s="37"/>
      <c r="NXJ174" s="36"/>
      <c r="NXK174" s="37"/>
      <c r="NXL174" s="37"/>
      <c r="NXM174" s="36"/>
      <c r="NXN174" s="34"/>
      <c r="NXO174" s="25"/>
      <c r="NXQ174" s="34"/>
      <c r="NXR174" s="35"/>
      <c r="NXS174" s="34"/>
      <c r="NXT174" s="36"/>
      <c r="NXU174" s="37"/>
      <c r="NXV174" s="36"/>
      <c r="NXW174" s="37"/>
      <c r="NXX174" s="37"/>
      <c r="NXY174" s="36"/>
      <c r="NXZ174" s="34"/>
      <c r="NYA174" s="25"/>
      <c r="NYC174" s="34"/>
      <c r="NYD174" s="35"/>
      <c r="NYE174" s="34"/>
      <c r="NYF174" s="36"/>
      <c r="NYG174" s="37"/>
      <c r="NYH174" s="36"/>
      <c r="NYI174" s="37"/>
      <c r="NYJ174" s="37"/>
      <c r="NYK174" s="36"/>
      <c r="NYL174" s="34"/>
      <c r="NYM174" s="25"/>
      <c r="NYO174" s="34"/>
      <c r="NYP174" s="35"/>
      <c r="NYQ174" s="34"/>
      <c r="NYR174" s="36"/>
      <c r="NYS174" s="37"/>
      <c r="NYT174" s="36"/>
      <c r="NYU174" s="37"/>
      <c r="NYV174" s="37"/>
      <c r="NYW174" s="36"/>
      <c r="NYX174" s="34"/>
      <c r="NYY174" s="25"/>
      <c r="NZA174" s="34"/>
      <c r="NZB174" s="35"/>
      <c r="NZC174" s="34"/>
      <c r="NZD174" s="36"/>
      <c r="NZE174" s="37"/>
      <c r="NZF174" s="36"/>
      <c r="NZG174" s="37"/>
      <c r="NZH174" s="37"/>
      <c r="NZI174" s="36"/>
      <c r="NZJ174" s="34"/>
      <c r="NZK174" s="25"/>
      <c r="NZM174" s="34"/>
      <c r="NZN174" s="35"/>
      <c r="NZO174" s="34"/>
      <c r="NZP174" s="36"/>
      <c r="NZQ174" s="37"/>
      <c r="NZR174" s="36"/>
      <c r="NZS174" s="37"/>
      <c r="NZT174" s="37"/>
      <c r="NZU174" s="36"/>
      <c r="NZV174" s="34"/>
      <c r="NZW174" s="25"/>
      <c r="NZY174" s="34"/>
      <c r="NZZ174" s="35"/>
      <c r="OAA174" s="34"/>
      <c r="OAB174" s="36"/>
      <c r="OAC174" s="37"/>
      <c r="OAD174" s="36"/>
      <c r="OAE174" s="37"/>
      <c r="OAF174" s="37"/>
      <c r="OAG174" s="36"/>
      <c r="OAH174" s="34"/>
      <c r="OAI174" s="25"/>
      <c r="OAK174" s="34"/>
      <c r="OAL174" s="35"/>
      <c r="OAM174" s="34"/>
      <c r="OAN174" s="36"/>
      <c r="OAO174" s="37"/>
      <c r="OAP174" s="36"/>
      <c r="OAQ174" s="37"/>
      <c r="OAR174" s="37"/>
      <c r="OAS174" s="36"/>
      <c r="OAT174" s="34"/>
      <c r="OAU174" s="25"/>
      <c r="OAW174" s="34"/>
      <c r="OAX174" s="35"/>
      <c r="OAY174" s="34"/>
      <c r="OAZ174" s="36"/>
      <c r="OBA174" s="37"/>
      <c r="OBB174" s="36"/>
      <c r="OBC174" s="37"/>
      <c r="OBD174" s="37"/>
      <c r="OBE174" s="36"/>
      <c r="OBF174" s="34"/>
      <c r="OBG174" s="25"/>
      <c r="OBI174" s="34"/>
      <c r="OBJ174" s="35"/>
      <c r="OBK174" s="34"/>
      <c r="OBL174" s="36"/>
      <c r="OBM174" s="37"/>
      <c r="OBN174" s="36"/>
      <c r="OBO174" s="37"/>
      <c r="OBP174" s="37"/>
      <c r="OBQ174" s="36"/>
      <c r="OBR174" s="34"/>
      <c r="OBS174" s="25"/>
      <c r="OBU174" s="34"/>
      <c r="OBV174" s="35"/>
      <c r="OBW174" s="34"/>
      <c r="OBX174" s="36"/>
      <c r="OBY174" s="37"/>
      <c r="OBZ174" s="36"/>
      <c r="OCA174" s="37"/>
      <c r="OCB174" s="37"/>
      <c r="OCC174" s="36"/>
      <c r="OCD174" s="34"/>
      <c r="OCE174" s="25"/>
      <c r="OCG174" s="34"/>
      <c r="OCH174" s="35"/>
      <c r="OCI174" s="34"/>
      <c r="OCJ174" s="36"/>
      <c r="OCK174" s="37"/>
      <c r="OCL174" s="36"/>
      <c r="OCM174" s="37"/>
      <c r="OCN174" s="37"/>
      <c r="OCO174" s="36"/>
      <c r="OCP174" s="34"/>
      <c r="OCQ174" s="25"/>
      <c r="OCS174" s="34"/>
      <c r="OCT174" s="35"/>
      <c r="OCU174" s="34"/>
      <c r="OCV174" s="36"/>
      <c r="OCW174" s="37"/>
      <c r="OCX174" s="36"/>
      <c r="OCY174" s="37"/>
      <c r="OCZ174" s="37"/>
      <c r="ODA174" s="36"/>
      <c r="ODB174" s="34"/>
      <c r="ODC174" s="25"/>
      <c r="ODE174" s="34"/>
      <c r="ODF174" s="35"/>
      <c r="ODG174" s="34"/>
      <c r="ODH174" s="36"/>
      <c r="ODI174" s="37"/>
      <c r="ODJ174" s="36"/>
      <c r="ODK174" s="37"/>
      <c r="ODL174" s="37"/>
      <c r="ODM174" s="36"/>
      <c r="ODN174" s="34"/>
      <c r="ODO174" s="25"/>
      <c r="ODQ174" s="34"/>
      <c r="ODR174" s="35"/>
      <c r="ODS174" s="34"/>
      <c r="ODT174" s="36"/>
      <c r="ODU174" s="37"/>
      <c r="ODV174" s="36"/>
      <c r="ODW174" s="37"/>
      <c r="ODX174" s="37"/>
      <c r="ODY174" s="36"/>
      <c r="ODZ174" s="34"/>
      <c r="OEA174" s="25"/>
      <c r="OEC174" s="34"/>
      <c r="OED174" s="35"/>
      <c r="OEE174" s="34"/>
      <c r="OEF174" s="36"/>
      <c r="OEG174" s="37"/>
      <c r="OEH174" s="36"/>
      <c r="OEI174" s="37"/>
      <c r="OEJ174" s="37"/>
      <c r="OEK174" s="36"/>
      <c r="OEL174" s="34"/>
      <c r="OEM174" s="25"/>
      <c r="OEO174" s="34"/>
      <c r="OEP174" s="35"/>
      <c r="OEQ174" s="34"/>
      <c r="OER174" s="36"/>
      <c r="OES174" s="37"/>
      <c r="OET174" s="36"/>
      <c r="OEU174" s="37"/>
      <c r="OEV174" s="37"/>
      <c r="OEW174" s="36"/>
      <c r="OEX174" s="34"/>
      <c r="OEY174" s="25"/>
      <c r="OFA174" s="34"/>
      <c r="OFB174" s="35"/>
      <c r="OFC174" s="34"/>
      <c r="OFD174" s="36"/>
      <c r="OFE174" s="37"/>
      <c r="OFF174" s="36"/>
      <c r="OFG174" s="37"/>
      <c r="OFH174" s="37"/>
      <c r="OFI174" s="36"/>
      <c r="OFJ174" s="34"/>
      <c r="OFK174" s="25"/>
      <c r="OFM174" s="34"/>
      <c r="OFN174" s="35"/>
      <c r="OFO174" s="34"/>
      <c r="OFP174" s="36"/>
      <c r="OFQ174" s="37"/>
      <c r="OFR174" s="36"/>
      <c r="OFS174" s="37"/>
      <c r="OFT174" s="37"/>
      <c r="OFU174" s="36"/>
      <c r="OFV174" s="34"/>
      <c r="OFW174" s="25"/>
      <c r="OFY174" s="34"/>
      <c r="OFZ174" s="35"/>
      <c r="OGA174" s="34"/>
      <c r="OGB174" s="36"/>
      <c r="OGC174" s="37"/>
      <c r="OGD174" s="36"/>
      <c r="OGE174" s="37"/>
      <c r="OGF174" s="37"/>
      <c r="OGG174" s="36"/>
      <c r="OGH174" s="34"/>
      <c r="OGI174" s="25"/>
      <c r="OGK174" s="34"/>
      <c r="OGL174" s="35"/>
      <c r="OGM174" s="34"/>
      <c r="OGN174" s="36"/>
      <c r="OGO174" s="37"/>
      <c r="OGP174" s="36"/>
      <c r="OGQ174" s="37"/>
      <c r="OGR174" s="37"/>
      <c r="OGS174" s="36"/>
      <c r="OGT174" s="34"/>
      <c r="OGU174" s="25"/>
      <c r="OGW174" s="34"/>
      <c r="OGX174" s="35"/>
      <c r="OGY174" s="34"/>
      <c r="OGZ174" s="36"/>
      <c r="OHA174" s="37"/>
      <c r="OHB174" s="36"/>
      <c r="OHC174" s="37"/>
      <c r="OHD174" s="37"/>
      <c r="OHE174" s="36"/>
      <c r="OHF174" s="34"/>
      <c r="OHG174" s="25"/>
      <c r="OHI174" s="34"/>
      <c r="OHJ174" s="35"/>
      <c r="OHK174" s="34"/>
      <c r="OHL174" s="36"/>
      <c r="OHM174" s="37"/>
      <c r="OHN174" s="36"/>
      <c r="OHO174" s="37"/>
      <c r="OHP174" s="37"/>
      <c r="OHQ174" s="36"/>
      <c r="OHR174" s="34"/>
      <c r="OHS174" s="25"/>
      <c r="OHU174" s="34"/>
      <c r="OHV174" s="35"/>
      <c r="OHW174" s="34"/>
      <c r="OHX174" s="36"/>
      <c r="OHY174" s="37"/>
      <c r="OHZ174" s="36"/>
      <c r="OIA174" s="37"/>
      <c r="OIB174" s="37"/>
      <c r="OIC174" s="36"/>
      <c r="OID174" s="34"/>
      <c r="OIE174" s="25"/>
      <c r="OIG174" s="34"/>
      <c r="OIH174" s="35"/>
      <c r="OII174" s="34"/>
      <c r="OIJ174" s="36"/>
      <c r="OIK174" s="37"/>
      <c r="OIL174" s="36"/>
      <c r="OIM174" s="37"/>
      <c r="OIN174" s="37"/>
      <c r="OIO174" s="36"/>
      <c r="OIP174" s="34"/>
      <c r="OIQ174" s="25"/>
      <c r="OIS174" s="34"/>
      <c r="OIT174" s="35"/>
      <c r="OIU174" s="34"/>
      <c r="OIV174" s="36"/>
      <c r="OIW174" s="37"/>
      <c r="OIX174" s="36"/>
      <c r="OIY174" s="37"/>
      <c r="OIZ174" s="37"/>
      <c r="OJA174" s="36"/>
      <c r="OJB174" s="34"/>
      <c r="OJC174" s="25"/>
      <c r="OJE174" s="34"/>
      <c r="OJF174" s="35"/>
      <c r="OJG174" s="34"/>
      <c r="OJH174" s="36"/>
      <c r="OJI174" s="37"/>
      <c r="OJJ174" s="36"/>
      <c r="OJK174" s="37"/>
      <c r="OJL174" s="37"/>
      <c r="OJM174" s="36"/>
      <c r="OJN174" s="34"/>
      <c r="OJO174" s="25"/>
      <c r="OJQ174" s="34"/>
      <c r="OJR174" s="35"/>
      <c r="OJS174" s="34"/>
      <c r="OJT174" s="36"/>
      <c r="OJU174" s="37"/>
      <c r="OJV174" s="36"/>
      <c r="OJW174" s="37"/>
      <c r="OJX174" s="37"/>
      <c r="OJY174" s="36"/>
      <c r="OJZ174" s="34"/>
      <c r="OKA174" s="25"/>
      <c r="OKC174" s="34"/>
      <c r="OKD174" s="35"/>
      <c r="OKE174" s="34"/>
      <c r="OKF174" s="36"/>
      <c r="OKG174" s="37"/>
      <c r="OKH174" s="36"/>
      <c r="OKI174" s="37"/>
      <c r="OKJ174" s="37"/>
      <c r="OKK174" s="36"/>
      <c r="OKL174" s="34"/>
      <c r="OKM174" s="25"/>
      <c r="OKO174" s="34"/>
      <c r="OKP174" s="35"/>
      <c r="OKQ174" s="34"/>
      <c r="OKR174" s="36"/>
      <c r="OKS174" s="37"/>
      <c r="OKT174" s="36"/>
      <c r="OKU174" s="37"/>
      <c r="OKV174" s="37"/>
      <c r="OKW174" s="36"/>
      <c r="OKX174" s="34"/>
      <c r="OKY174" s="25"/>
      <c r="OLA174" s="34"/>
      <c r="OLB174" s="35"/>
      <c r="OLC174" s="34"/>
      <c r="OLD174" s="36"/>
      <c r="OLE174" s="37"/>
      <c r="OLF174" s="36"/>
      <c r="OLG174" s="37"/>
      <c r="OLH174" s="37"/>
      <c r="OLI174" s="36"/>
      <c r="OLJ174" s="34"/>
      <c r="OLK174" s="25"/>
      <c r="OLM174" s="34"/>
      <c r="OLN174" s="35"/>
      <c r="OLO174" s="34"/>
      <c r="OLP174" s="36"/>
      <c r="OLQ174" s="37"/>
      <c r="OLR174" s="36"/>
      <c r="OLS174" s="37"/>
      <c r="OLT174" s="37"/>
      <c r="OLU174" s="36"/>
      <c r="OLV174" s="34"/>
      <c r="OLW174" s="25"/>
      <c r="OLY174" s="34"/>
      <c r="OLZ174" s="35"/>
      <c r="OMA174" s="34"/>
      <c r="OMB174" s="36"/>
      <c r="OMC174" s="37"/>
      <c r="OMD174" s="36"/>
      <c r="OME174" s="37"/>
      <c r="OMF174" s="37"/>
      <c r="OMG174" s="36"/>
      <c r="OMH174" s="34"/>
      <c r="OMI174" s="25"/>
      <c r="OMK174" s="34"/>
      <c r="OML174" s="35"/>
      <c r="OMM174" s="34"/>
      <c r="OMN174" s="36"/>
      <c r="OMO174" s="37"/>
      <c r="OMP174" s="36"/>
      <c r="OMQ174" s="37"/>
      <c r="OMR174" s="37"/>
      <c r="OMS174" s="36"/>
      <c r="OMT174" s="34"/>
      <c r="OMU174" s="25"/>
      <c r="OMW174" s="34"/>
      <c r="OMX174" s="35"/>
      <c r="OMY174" s="34"/>
      <c r="OMZ174" s="36"/>
      <c r="ONA174" s="37"/>
      <c r="ONB174" s="36"/>
      <c r="ONC174" s="37"/>
      <c r="OND174" s="37"/>
      <c r="ONE174" s="36"/>
      <c r="ONF174" s="34"/>
      <c r="ONG174" s="25"/>
      <c r="ONI174" s="34"/>
      <c r="ONJ174" s="35"/>
      <c r="ONK174" s="34"/>
      <c r="ONL174" s="36"/>
      <c r="ONM174" s="37"/>
      <c r="ONN174" s="36"/>
      <c r="ONO174" s="37"/>
      <c r="ONP174" s="37"/>
      <c r="ONQ174" s="36"/>
      <c r="ONR174" s="34"/>
      <c r="ONS174" s="25"/>
      <c r="ONU174" s="34"/>
      <c r="ONV174" s="35"/>
      <c r="ONW174" s="34"/>
      <c r="ONX174" s="36"/>
      <c r="ONY174" s="37"/>
      <c r="ONZ174" s="36"/>
      <c r="OOA174" s="37"/>
      <c r="OOB174" s="37"/>
      <c r="OOC174" s="36"/>
      <c r="OOD174" s="34"/>
      <c r="OOE174" s="25"/>
      <c r="OOG174" s="34"/>
      <c r="OOH174" s="35"/>
      <c r="OOI174" s="34"/>
      <c r="OOJ174" s="36"/>
      <c r="OOK174" s="37"/>
      <c r="OOL174" s="36"/>
      <c r="OOM174" s="37"/>
      <c r="OON174" s="37"/>
      <c r="OOO174" s="36"/>
      <c r="OOP174" s="34"/>
      <c r="OOQ174" s="25"/>
      <c r="OOS174" s="34"/>
      <c r="OOT174" s="35"/>
      <c r="OOU174" s="34"/>
      <c r="OOV174" s="36"/>
      <c r="OOW174" s="37"/>
      <c r="OOX174" s="36"/>
      <c r="OOY174" s="37"/>
      <c r="OOZ174" s="37"/>
      <c r="OPA174" s="36"/>
      <c r="OPB174" s="34"/>
      <c r="OPC174" s="25"/>
      <c r="OPE174" s="34"/>
      <c r="OPF174" s="35"/>
      <c r="OPG174" s="34"/>
      <c r="OPH174" s="36"/>
      <c r="OPI174" s="37"/>
      <c r="OPJ174" s="36"/>
      <c r="OPK174" s="37"/>
      <c r="OPL174" s="37"/>
      <c r="OPM174" s="36"/>
      <c r="OPN174" s="34"/>
      <c r="OPO174" s="25"/>
      <c r="OPQ174" s="34"/>
      <c r="OPR174" s="35"/>
      <c r="OPS174" s="34"/>
      <c r="OPT174" s="36"/>
      <c r="OPU174" s="37"/>
      <c r="OPV174" s="36"/>
      <c r="OPW174" s="37"/>
      <c r="OPX174" s="37"/>
      <c r="OPY174" s="36"/>
      <c r="OPZ174" s="34"/>
      <c r="OQA174" s="25"/>
      <c r="OQC174" s="34"/>
      <c r="OQD174" s="35"/>
      <c r="OQE174" s="34"/>
      <c r="OQF174" s="36"/>
      <c r="OQG174" s="37"/>
      <c r="OQH174" s="36"/>
      <c r="OQI174" s="37"/>
      <c r="OQJ174" s="37"/>
      <c r="OQK174" s="36"/>
      <c r="OQL174" s="34"/>
      <c r="OQM174" s="25"/>
      <c r="OQO174" s="34"/>
      <c r="OQP174" s="35"/>
      <c r="OQQ174" s="34"/>
      <c r="OQR174" s="36"/>
      <c r="OQS174" s="37"/>
      <c r="OQT174" s="36"/>
      <c r="OQU174" s="37"/>
      <c r="OQV174" s="37"/>
      <c r="OQW174" s="36"/>
      <c r="OQX174" s="34"/>
      <c r="OQY174" s="25"/>
      <c r="ORA174" s="34"/>
      <c r="ORB174" s="35"/>
      <c r="ORC174" s="34"/>
      <c r="ORD174" s="36"/>
      <c r="ORE174" s="37"/>
      <c r="ORF174" s="36"/>
      <c r="ORG174" s="37"/>
      <c r="ORH174" s="37"/>
      <c r="ORI174" s="36"/>
      <c r="ORJ174" s="34"/>
      <c r="ORK174" s="25"/>
      <c r="ORM174" s="34"/>
      <c r="ORN174" s="35"/>
      <c r="ORO174" s="34"/>
      <c r="ORP174" s="36"/>
      <c r="ORQ174" s="37"/>
      <c r="ORR174" s="36"/>
      <c r="ORS174" s="37"/>
      <c r="ORT174" s="37"/>
      <c r="ORU174" s="36"/>
      <c r="ORV174" s="34"/>
      <c r="ORW174" s="25"/>
      <c r="ORY174" s="34"/>
      <c r="ORZ174" s="35"/>
      <c r="OSA174" s="34"/>
      <c r="OSB174" s="36"/>
      <c r="OSC174" s="37"/>
      <c r="OSD174" s="36"/>
      <c r="OSE174" s="37"/>
      <c r="OSF174" s="37"/>
      <c r="OSG174" s="36"/>
      <c r="OSH174" s="34"/>
      <c r="OSI174" s="25"/>
      <c r="OSK174" s="34"/>
      <c r="OSL174" s="35"/>
      <c r="OSM174" s="34"/>
      <c r="OSN174" s="36"/>
      <c r="OSO174" s="37"/>
      <c r="OSP174" s="36"/>
      <c r="OSQ174" s="37"/>
      <c r="OSR174" s="37"/>
      <c r="OSS174" s="36"/>
      <c r="OST174" s="34"/>
      <c r="OSU174" s="25"/>
      <c r="OSW174" s="34"/>
      <c r="OSX174" s="35"/>
      <c r="OSY174" s="34"/>
      <c r="OSZ174" s="36"/>
      <c r="OTA174" s="37"/>
      <c r="OTB174" s="36"/>
      <c r="OTC174" s="37"/>
      <c r="OTD174" s="37"/>
      <c r="OTE174" s="36"/>
      <c r="OTF174" s="34"/>
      <c r="OTG174" s="25"/>
      <c r="OTI174" s="34"/>
      <c r="OTJ174" s="35"/>
      <c r="OTK174" s="34"/>
      <c r="OTL174" s="36"/>
      <c r="OTM174" s="37"/>
      <c r="OTN174" s="36"/>
      <c r="OTO174" s="37"/>
      <c r="OTP174" s="37"/>
      <c r="OTQ174" s="36"/>
      <c r="OTR174" s="34"/>
      <c r="OTS174" s="25"/>
      <c r="OTU174" s="34"/>
      <c r="OTV174" s="35"/>
      <c r="OTW174" s="34"/>
      <c r="OTX174" s="36"/>
      <c r="OTY174" s="37"/>
      <c r="OTZ174" s="36"/>
      <c r="OUA174" s="37"/>
      <c r="OUB174" s="37"/>
      <c r="OUC174" s="36"/>
      <c r="OUD174" s="34"/>
      <c r="OUE174" s="25"/>
      <c r="OUG174" s="34"/>
      <c r="OUH174" s="35"/>
      <c r="OUI174" s="34"/>
      <c r="OUJ174" s="36"/>
      <c r="OUK174" s="37"/>
      <c r="OUL174" s="36"/>
      <c r="OUM174" s="37"/>
      <c r="OUN174" s="37"/>
      <c r="OUO174" s="36"/>
      <c r="OUP174" s="34"/>
      <c r="OUQ174" s="25"/>
      <c r="OUS174" s="34"/>
      <c r="OUT174" s="35"/>
      <c r="OUU174" s="34"/>
      <c r="OUV174" s="36"/>
      <c r="OUW174" s="37"/>
      <c r="OUX174" s="36"/>
      <c r="OUY174" s="37"/>
      <c r="OUZ174" s="37"/>
      <c r="OVA174" s="36"/>
      <c r="OVB174" s="34"/>
      <c r="OVC174" s="25"/>
      <c r="OVE174" s="34"/>
      <c r="OVF174" s="35"/>
      <c r="OVG174" s="34"/>
      <c r="OVH174" s="36"/>
      <c r="OVI174" s="37"/>
      <c r="OVJ174" s="36"/>
      <c r="OVK174" s="37"/>
      <c r="OVL174" s="37"/>
      <c r="OVM174" s="36"/>
      <c r="OVN174" s="34"/>
      <c r="OVO174" s="25"/>
      <c r="OVQ174" s="34"/>
      <c r="OVR174" s="35"/>
      <c r="OVS174" s="34"/>
      <c r="OVT174" s="36"/>
      <c r="OVU174" s="37"/>
      <c r="OVV174" s="36"/>
      <c r="OVW174" s="37"/>
      <c r="OVX174" s="37"/>
      <c r="OVY174" s="36"/>
      <c r="OVZ174" s="34"/>
      <c r="OWA174" s="25"/>
      <c r="OWC174" s="34"/>
      <c r="OWD174" s="35"/>
      <c r="OWE174" s="34"/>
      <c r="OWF174" s="36"/>
      <c r="OWG174" s="37"/>
      <c r="OWH174" s="36"/>
      <c r="OWI174" s="37"/>
      <c r="OWJ174" s="37"/>
      <c r="OWK174" s="36"/>
      <c r="OWL174" s="34"/>
      <c r="OWM174" s="25"/>
      <c r="OWO174" s="34"/>
      <c r="OWP174" s="35"/>
      <c r="OWQ174" s="34"/>
      <c r="OWR174" s="36"/>
      <c r="OWS174" s="37"/>
      <c r="OWT174" s="36"/>
      <c r="OWU174" s="37"/>
      <c r="OWV174" s="37"/>
      <c r="OWW174" s="36"/>
      <c r="OWX174" s="34"/>
      <c r="OWY174" s="25"/>
      <c r="OXA174" s="34"/>
      <c r="OXB174" s="35"/>
      <c r="OXC174" s="34"/>
      <c r="OXD174" s="36"/>
      <c r="OXE174" s="37"/>
      <c r="OXF174" s="36"/>
      <c r="OXG174" s="37"/>
      <c r="OXH174" s="37"/>
      <c r="OXI174" s="36"/>
      <c r="OXJ174" s="34"/>
      <c r="OXK174" s="25"/>
      <c r="OXM174" s="34"/>
      <c r="OXN174" s="35"/>
      <c r="OXO174" s="34"/>
      <c r="OXP174" s="36"/>
      <c r="OXQ174" s="37"/>
      <c r="OXR174" s="36"/>
      <c r="OXS174" s="37"/>
      <c r="OXT174" s="37"/>
      <c r="OXU174" s="36"/>
      <c r="OXV174" s="34"/>
      <c r="OXW174" s="25"/>
      <c r="OXY174" s="34"/>
      <c r="OXZ174" s="35"/>
      <c r="OYA174" s="34"/>
      <c r="OYB174" s="36"/>
      <c r="OYC174" s="37"/>
      <c r="OYD174" s="36"/>
      <c r="OYE174" s="37"/>
      <c r="OYF174" s="37"/>
      <c r="OYG174" s="36"/>
      <c r="OYH174" s="34"/>
      <c r="OYI174" s="25"/>
      <c r="OYK174" s="34"/>
      <c r="OYL174" s="35"/>
      <c r="OYM174" s="34"/>
      <c r="OYN174" s="36"/>
      <c r="OYO174" s="37"/>
      <c r="OYP174" s="36"/>
      <c r="OYQ174" s="37"/>
      <c r="OYR174" s="37"/>
      <c r="OYS174" s="36"/>
      <c r="OYT174" s="34"/>
      <c r="OYU174" s="25"/>
      <c r="OYW174" s="34"/>
      <c r="OYX174" s="35"/>
      <c r="OYY174" s="34"/>
      <c r="OYZ174" s="36"/>
      <c r="OZA174" s="37"/>
      <c r="OZB174" s="36"/>
      <c r="OZC174" s="37"/>
      <c r="OZD174" s="37"/>
      <c r="OZE174" s="36"/>
      <c r="OZF174" s="34"/>
      <c r="OZG174" s="25"/>
      <c r="OZI174" s="34"/>
      <c r="OZJ174" s="35"/>
      <c r="OZK174" s="34"/>
      <c r="OZL174" s="36"/>
      <c r="OZM174" s="37"/>
      <c r="OZN174" s="36"/>
      <c r="OZO174" s="37"/>
      <c r="OZP174" s="37"/>
      <c r="OZQ174" s="36"/>
      <c r="OZR174" s="34"/>
      <c r="OZS174" s="25"/>
      <c r="OZU174" s="34"/>
      <c r="OZV174" s="35"/>
      <c r="OZW174" s="34"/>
      <c r="OZX174" s="36"/>
      <c r="OZY174" s="37"/>
      <c r="OZZ174" s="36"/>
      <c r="PAA174" s="37"/>
      <c r="PAB174" s="37"/>
      <c r="PAC174" s="36"/>
      <c r="PAD174" s="34"/>
      <c r="PAE174" s="25"/>
      <c r="PAG174" s="34"/>
      <c r="PAH174" s="35"/>
      <c r="PAI174" s="34"/>
      <c r="PAJ174" s="36"/>
      <c r="PAK174" s="37"/>
      <c r="PAL174" s="36"/>
      <c r="PAM174" s="37"/>
      <c r="PAN174" s="37"/>
      <c r="PAO174" s="36"/>
      <c r="PAP174" s="34"/>
      <c r="PAQ174" s="25"/>
      <c r="PAS174" s="34"/>
      <c r="PAT174" s="35"/>
      <c r="PAU174" s="34"/>
      <c r="PAV174" s="36"/>
      <c r="PAW174" s="37"/>
      <c r="PAX174" s="36"/>
      <c r="PAY174" s="37"/>
      <c r="PAZ174" s="37"/>
      <c r="PBA174" s="36"/>
      <c r="PBB174" s="34"/>
      <c r="PBC174" s="25"/>
      <c r="PBE174" s="34"/>
      <c r="PBF174" s="35"/>
      <c r="PBG174" s="34"/>
      <c r="PBH174" s="36"/>
      <c r="PBI174" s="37"/>
      <c r="PBJ174" s="36"/>
      <c r="PBK174" s="37"/>
      <c r="PBL174" s="37"/>
      <c r="PBM174" s="36"/>
      <c r="PBN174" s="34"/>
      <c r="PBO174" s="25"/>
      <c r="PBQ174" s="34"/>
      <c r="PBR174" s="35"/>
      <c r="PBS174" s="34"/>
      <c r="PBT174" s="36"/>
      <c r="PBU174" s="37"/>
      <c r="PBV174" s="36"/>
      <c r="PBW174" s="37"/>
      <c r="PBX174" s="37"/>
      <c r="PBY174" s="36"/>
      <c r="PBZ174" s="34"/>
      <c r="PCA174" s="25"/>
      <c r="PCC174" s="34"/>
      <c r="PCD174" s="35"/>
      <c r="PCE174" s="34"/>
      <c r="PCF174" s="36"/>
      <c r="PCG174" s="37"/>
      <c r="PCH174" s="36"/>
      <c r="PCI174" s="37"/>
      <c r="PCJ174" s="37"/>
      <c r="PCK174" s="36"/>
      <c r="PCL174" s="34"/>
      <c r="PCM174" s="25"/>
      <c r="PCO174" s="34"/>
      <c r="PCP174" s="35"/>
      <c r="PCQ174" s="34"/>
      <c r="PCR174" s="36"/>
      <c r="PCS174" s="37"/>
      <c r="PCT174" s="36"/>
      <c r="PCU174" s="37"/>
      <c r="PCV174" s="37"/>
      <c r="PCW174" s="36"/>
      <c r="PCX174" s="34"/>
      <c r="PCY174" s="25"/>
      <c r="PDA174" s="34"/>
      <c r="PDB174" s="35"/>
      <c r="PDC174" s="34"/>
      <c r="PDD174" s="36"/>
      <c r="PDE174" s="37"/>
      <c r="PDF174" s="36"/>
      <c r="PDG174" s="37"/>
      <c r="PDH174" s="37"/>
      <c r="PDI174" s="36"/>
      <c r="PDJ174" s="34"/>
      <c r="PDK174" s="25"/>
      <c r="PDM174" s="34"/>
      <c r="PDN174" s="35"/>
      <c r="PDO174" s="34"/>
      <c r="PDP174" s="36"/>
      <c r="PDQ174" s="37"/>
      <c r="PDR174" s="36"/>
      <c r="PDS174" s="37"/>
      <c r="PDT174" s="37"/>
      <c r="PDU174" s="36"/>
      <c r="PDV174" s="34"/>
      <c r="PDW174" s="25"/>
      <c r="PDY174" s="34"/>
      <c r="PDZ174" s="35"/>
      <c r="PEA174" s="34"/>
      <c r="PEB174" s="36"/>
      <c r="PEC174" s="37"/>
      <c r="PED174" s="36"/>
      <c r="PEE174" s="37"/>
      <c r="PEF174" s="37"/>
      <c r="PEG174" s="36"/>
      <c r="PEH174" s="34"/>
      <c r="PEI174" s="25"/>
      <c r="PEK174" s="34"/>
      <c r="PEL174" s="35"/>
      <c r="PEM174" s="34"/>
      <c r="PEN174" s="36"/>
      <c r="PEO174" s="37"/>
      <c r="PEP174" s="36"/>
      <c r="PEQ174" s="37"/>
      <c r="PER174" s="37"/>
      <c r="PES174" s="36"/>
      <c r="PET174" s="34"/>
      <c r="PEU174" s="25"/>
      <c r="PEW174" s="34"/>
      <c r="PEX174" s="35"/>
      <c r="PEY174" s="34"/>
      <c r="PEZ174" s="36"/>
      <c r="PFA174" s="37"/>
      <c r="PFB174" s="36"/>
      <c r="PFC174" s="37"/>
      <c r="PFD174" s="37"/>
      <c r="PFE174" s="36"/>
      <c r="PFF174" s="34"/>
      <c r="PFG174" s="25"/>
      <c r="PFI174" s="34"/>
      <c r="PFJ174" s="35"/>
      <c r="PFK174" s="34"/>
      <c r="PFL174" s="36"/>
      <c r="PFM174" s="37"/>
      <c r="PFN174" s="36"/>
      <c r="PFO174" s="37"/>
      <c r="PFP174" s="37"/>
      <c r="PFQ174" s="36"/>
      <c r="PFR174" s="34"/>
      <c r="PFS174" s="25"/>
      <c r="PFU174" s="34"/>
      <c r="PFV174" s="35"/>
      <c r="PFW174" s="34"/>
      <c r="PFX174" s="36"/>
      <c r="PFY174" s="37"/>
      <c r="PFZ174" s="36"/>
      <c r="PGA174" s="37"/>
      <c r="PGB174" s="37"/>
      <c r="PGC174" s="36"/>
      <c r="PGD174" s="34"/>
      <c r="PGE174" s="25"/>
      <c r="PGG174" s="34"/>
      <c r="PGH174" s="35"/>
      <c r="PGI174" s="34"/>
      <c r="PGJ174" s="36"/>
      <c r="PGK174" s="37"/>
      <c r="PGL174" s="36"/>
      <c r="PGM174" s="37"/>
      <c r="PGN174" s="37"/>
      <c r="PGO174" s="36"/>
      <c r="PGP174" s="34"/>
      <c r="PGQ174" s="25"/>
      <c r="PGS174" s="34"/>
      <c r="PGT174" s="35"/>
      <c r="PGU174" s="34"/>
      <c r="PGV174" s="36"/>
      <c r="PGW174" s="37"/>
      <c r="PGX174" s="36"/>
      <c r="PGY174" s="37"/>
      <c r="PGZ174" s="37"/>
      <c r="PHA174" s="36"/>
      <c r="PHB174" s="34"/>
      <c r="PHC174" s="25"/>
      <c r="PHE174" s="34"/>
      <c r="PHF174" s="35"/>
      <c r="PHG174" s="34"/>
      <c r="PHH174" s="36"/>
      <c r="PHI174" s="37"/>
      <c r="PHJ174" s="36"/>
      <c r="PHK174" s="37"/>
      <c r="PHL174" s="37"/>
      <c r="PHM174" s="36"/>
      <c r="PHN174" s="34"/>
      <c r="PHO174" s="25"/>
      <c r="PHQ174" s="34"/>
      <c r="PHR174" s="35"/>
      <c r="PHS174" s="34"/>
      <c r="PHT174" s="36"/>
      <c r="PHU174" s="37"/>
      <c r="PHV174" s="36"/>
      <c r="PHW174" s="37"/>
      <c r="PHX174" s="37"/>
      <c r="PHY174" s="36"/>
      <c r="PHZ174" s="34"/>
      <c r="PIA174" s="25"/>
      <c r="PIC174" s="34"/>
      <c r="PID174" s="35"/>
      <c r="PIE174" s="34"/>
      <c r="PIF174" s="36"/>
      <c r="PIG174" s="37"/>
      <c r="PIH174" s="36"/>
      <c r="PII174" s="37"/>
      <c r="PIJ174" s="37"/>
      <c r="PIK174" s="36"/>
      <c r="PIL174" s="34"/>
      <c r="PIM174" s="25"/>
      <c r="PIO174" s="34"/>
      <c r="PIP174" s="35"/>
      <c r="PIQ174" s="34"/>
      <c r="PIR174" s="36"/>
      <c r="PIS174" s="37"/>
      <c r="PIT174" s="36"/>
      <c r="PIU174" s="37"/>
      <c r="PIV174" s="37"/>
      <c r="PIW174" s="36"/>
      <c r="PIX174" s="34"/>
      <c r="PIY174" s="25"/>
      <c r="PJA174" s="34"/>
      <c r="PJB174" s="35"/>
      <c r="PJC174" s="34"/>
      <c r="PJD174" s="36"/>
      <c r="PJE174" s="37"/>
      <c r="PJF174" s="36"/>
      <c r="PJG174" s="37"/>
      <c r="PJH174" s="37"/>
      <c r="PJI174" s="36"/>
      <c r="PJJ174" s="34"/>
      <c r="PJK174" s="25"/>
      <c r="PJM174" s="34"/>
      <c r="PJN174" s="35"/>
      <c r="PJO174" s="34"/>
      <c r="PJP174" s="36"/>
      <c r="PJQ174" s="37"/>
      <c r="PJR174" s="36"/>
      <c r="PJS174" s="37"/>
      <c r="PJT174" s="37"/>
      <c r="PJU174" s="36"/>
      <c r="PJV174" s="34"/>
      <c r="PJW174" s="25"/>
      <c r="PJY174" s="34"/>
      <c r="PJZ174" s="35"/>
      <c r="PKA174" s="34"/>
      <c r="PKB174" s="36"/>
      <c r="PKC174" s="37"/>
      <c r="PKD174" s="36"/>
      <c r="PKE174" s="37"/>
      <c r="PKF174" s="37"/>
      <c r="PKG174" s="36"/>
      <c r="PKH174" s="34"/>
      <c r="PKI174" s="25"/>
      <c r="PKK174" s="34"/>
      <c r="PKL174" s="35"/>
      <c r="PKM174" s="34"/>
      <c r="PKN174" s="36"/>
      <c r="PKO174" s="37"/>
      <c r="PKP174" s="36"/>
      <c r="PKQ174" s="37"/>
      <c r="PKR174" s="37"/>
      <c r="PKS174" s="36"/>
      <c r="PKT174" s="34"/>
      <c r="PKU174" s="25"/>
      <c r="PKW174" s="34"/>
      <c r="PKX174" s="35"/>
      <c r="PKY174" s="34"/>
      <c r="PKZ174" s="36"/>
      <c r="PLA174" s="37"/>
      <c r="PLB174" s="36"/>
      <c r="PLC174" s="37"/>
      <c r="PLD174" s="37"/>
      <c r="PLE174" s="36"/>
      <c r="PLF174" s="34"/>
      <c r="PLG174" s="25"/>
      <c r="PLI174" s="34"/>
      <c r="PLJ174" s="35"/>
      <c r="PLK174" s="34"/>
      <c r="PLL174" s="36"/>
      <c r="PLM174" s="37"/>
      <c r="PLN174" s="36"/>
      <c r="PLO174" s="37"/>
      <c r="PLP174" s="37"/>
      <c r="PLQ174" s="36"/>
      <c r="PLR174" s="34"/>
      <c r="PLS174" s="25"/>
      <c r="PLU174" s="34"/>
      <c r="PLV174" s="35"/>
      <c r="PLW174" s="34"/>
      <c r="PLX174" s="36"/>
      <c r="PLY174" s="37"/>
      <c r="PLZ174" s="36"/>
      <c r="PMA174" s="37"/>
      <c r="PMB174" s="37"/>
      <c r="PMC174" s="36"/>
      <c r="PMD174" s="34"/>
      <c r="PME174" s="25"/>
      <c r="PMG174" s="34"/>
      <c r="PMH174" s="35"/>
      <c r="PMI174" s="34"/>
      <c r="PMJ174" s="36"/>
      <c r="PMK174" s="37"/>
      <c r="PML174" s="36"/>
      <c r="PMM174" s="37"/>
      <c r="PMN174" s="37"/>
      <c r="PMO174" s="36"/>
      <c r="PMP174" s="34"/>
      <c r="PMQ174" s="25"/>
      <c r="PMS174" s="34"/>
      <c r="PMT174" s="35"/>
      <c r="PMU174" s="34"/>
      <c r="PMV174" s="36"/>
      <c r="PMW174" s="37"/>
      <c r="PMX174" s="36"/>
      <c r="PMY174" s="37"/>
      <c r="PMZ174" s="37"/>
      <c r="PNA174" s="36"/>
      <c r="PNB174" s="34"/>
      <c r="PNC174" s="25"/>
      <c r="PNE174" s="34"/>
      <c r="PNF174" s="35"/>
      <c r="PNG174" s="34"/>
      <c r="PNH174" s="36"/>
      <c r="PNI174" s="37"/>
      <c r="PNJ174" s="36"/>
      <c r="PNK174" s="37"/>
      <c r="PNL174" s="37"/>
      <c r="PNM174" s="36"/>
      <c r="PNN174" s="34"/>
      <c r="PNO174" s="25"/>
      <c r="PNQ174" s="34"/>
      <c r="PNR174" s="35"/>
      <c r="PNS174" s="34"/>
      <c r="PNT174" s="36"/>
      <c r="PNU174" s="37"/>
      <c r="PNV174" s="36"/>
      <c r="PNW174" s="37"/>
      <c r="PNX174" s="37"/>
      <c r="PNY174" s="36"/>
      <c r="PNZ174" s="34"/>
      <c r="POA174" s="25"/>
      <c r="POC174" s="34"/>
      <c r="POD174" s="35"/>
      <c r="POE174" s="34"/>
      <c r="POF174" s="36"/>
      <c r="POG174" s="37"/>
      <c r="POH174" s="36"/>
      <c r="POI174" s="37"/>
      <c r="POJ174" s="37"/>
      <c r="POK174" s="36"/>
      <c r="POL174" s="34"/>
      <c r="POM174" s="25"/>
      <c r="POO174" s="34"/>
      <c r="POP174" s="35"/>
      <c r="POQ174" s="34"/>
      <c r="POR174" s="36"/>
      <c r="POS174" s="37"/>
      <c r="POT174" s="36"/>
      <c r="POU174" s="37"/>
      <c r="POV174" s="37"/>
      <c r="POW174" s="36"/>
      <c r="POX174" s="34"/>
      <c r="POY174" s="25"/>
      <c r="PPA174" s="34"/>
      <c r="PPB174" s="35"/>
      <c r="PPC174" s="34"/>
      <c r="PPD174" s="36"/>
      <c r="PPE174" s="37"/>
      <c r="PPF174" s="36"/>
      <c r="PPG174" s="37"/>
      <c r="PPH174" s="37"/>
      <c r="PPI174" s="36"/>
      <c r="PPJ174" s="34"/>
      <c r="PPK174" s="25"/>
      <c r="PPM174" s="34"/>
      <c r="PPN174" s="35"/>
      <c r="PPO174" s="34"/>
      <c r="PPP174" s="36"/>
      <c r="PPQ174" s="37"/>
      <c r="PPR174" s="36"/>
      <c r="PPS174" s="37"/>
      <c r="PPT174" s="37"/>
      <c r="PPU174" s="36"/>
      <c r="PPV174" s="34"/>
      <c r="PPW174" s="25"/>
      <c r="PPY174" s="34"/>
      <c r="PPZ174" s="35"/>
      <c r="PQA174" s="34"/>
      <c r="PQB174" s="36"/>
      <c r="PQC174" s="37"/>
      <c r="PQD174" s="36"/>
      <c r="PQE174" s="37"/>
      <c r="PQF174" s="37"/>
      <c r="PQG174" s="36"/>
      <c r="PQH174" s="34"/>
      <c r="PQI174" s="25"/>
      <c r="PQK174" s="34"/>
      <c r="PQL174" s="35"/>
      <c r="PQM174" s="34"/>
      <c r="PQN174" s="36"/>
      <c r="PQO174" s="37"/>
      <c r="PQP174" s="36"/>
      <c r="PQQ174" s="37"/>
      <c r="PQR174" s="37"/>
      <c r="PQS174" s="36"/>
      <c r="PQT174" s="34"/>
      <c r="PQU174" s="25"/>
      <c r="PQW174" s="34"/>
      <c r="PQX174" s="35"/>
      <c r="PQY174" s="34"/>
      <c r="PQZ174" s="36"/>
      <c r="PRA174" s="37"/>
      <c r="PRB174" s="36"/>
      <c r="PRC174" s="37"/>
      <c r="PRD174" s="37"/>
      <c r="PRE174" s="36"/>
      <c r="PRF174" s="34"/>
      <c r="PRG174" s="25"/>
      <c r="PRI174" s="34"/>
      <c r="PRJ174" s="35"/>
      <c r="PRK174" s="34"/>
      <c r="PRL174" s="36"/>
      <c r="PRM174" s="37"/>
      <c r="PRN174" s="36"/>
      <c r="PRO174" s="37"/>
      <c r="PRP174" s="37"/>
      <c r="PRQ174" s="36"/>
      <c r="PRR174" s="34"/>
      <c r="PRS174" s="25"/>
      <c r="PRU174" s="34"/>
      <c r="PRV174" s="35"/>
      <c r="PRW174" s="34"/>
      <c r="PRX174" s="36"/>
      <c r="PRY174" s="37"/>
      <c r="PRZ174" s="36"/>
      <c r="PSA174" s="37"/>
      <c r="PSB174" s="37"/>
      <c r="PSC174" s="36"/>
      <c r="PSD174" s="34"/>
      <c r="PSE174" s="25"/>
      <c r="PSG174" s="34"/>
      <c r="PSH174" s="35"/>
      <c r="PSI174" s="34"/>
      <c r="PSJ174" s="36"/>
      <c r="PSK174" s="37"/>
      <c r="PSL174" s="36"/>
      <c r="PSM174" s="37"/>
      <c r="PSN174" s="37"/>
      <c r="PSO174" s="36"/>
      <c r="PSP174" s="34"/>
      <c r="PSQ174" s="25"/>
      <c r="PSS174" s="34"/>
      <c r="PST174" s="35"/>
      <c r="PSU174" s="34"/>
      <c r="PSV174" s="36"/>
      <c r="PSW174" s="37"/>
      <c r="PSX174" s="36"/>
      <c r="PSY174" s="37"/>
      <c r="PSZ174" s="37"/>
      <c r="PTA174" s="36"/>
      <c r="PTB174" s="34"/>
      <c r="PTC174" s="25"/>
      <c r="PTE174" s="34"/>
      <c r="PTF174" s="35"/>
      <c r="PTG174" s="34"/>
      <c r="PTH174" s="36"/>
      <c r="PTI174" s="37"/>
      <c r="PTJ174" s="36"/>
      <c r="PTK174" s="37"/>
      <c r="PTL174" s="37"/>
      <c r="PTM174" s="36"/>
      <c r="PTN174" s="34"/>
      <c r="PTO174" s="25"/>
      <c r="PTQ174" s="34"/>
      <c r="PTR174" s="35"/>
      <c r="PTS174" s="34"/>
      <c r="PTT174" s="36"/>
      <c r="PTU174" s="37"/>
      <c r="PTV174" s="36"/>
      <c r="PTW174" s="37"/>
      <c r="PTX174" s="37"/>
      <c r="PTY174" s="36"/>
      <c r="PTZ174" s="34"/>
      <c r="PUA174" s="25"/>
      <c r="PUC174" s="34"/>
      <c r="PUD174" s="35"/>
      <c r="PUE174" s="34"/>
      <c r="PUF174" s="36"/>
      <c r="PUG174" s="37"/>
      <c r="PUH174" s="36"/>
      <c r="PUI174" s="37"/>
      <c r="PUJ174" s="37"/>
      <c r="PUK174" s="36"/>
      <c r="PUL174" s="34"/>
      <c r="PUM174" s="25"/>
      <c r="PUO174" s="34"/>
      <c r="PUP174" s="35"/>
      <c r="PUQ174" s="34"/>
      <c r="PUR174" s="36"/>
      <c r="PUS174" s="37"/>
      <c r="PUT174" s="36"/>
      <c r="PUU174" s="37"/>
      <c r="PUV174" s="37"/>
      <c r="PUW174" s="36"/>
      <c r="PUX174" s="34"/>
      <c r="PUY174" s="25"/>
      <c r="PVA174" s="34"/>
      <c r="PVB174" s="35"/>
      <c r="PVC174" s="34"/>
      <c r="PVD174" s="36"/>
      <c r="PVE174" s="37"/>
      <c r="PVF174" s="36"/>
      <c r="PVG174" s="37"/>
      <c r="PVH174" s="37"/>
      <c r="PVI174" s="36"/>
      <c r="PVJ174" s="34"/>
      <c r="PVK174" s="25"/>
      <c r="PVM174" s="34"/>
      <c r="PVN174" s="35"/>
      <c r="PVO174" s="34"/>
      <c r="PVP174" s="36"/>
      <c r="PVQ174" s="37"/>
      <c r="PVR174" s="36"/>
      <c r="PVS174" s="37"/>
      <c r="PVT174" s="37"/>
      <c r="PVU174" s="36"/>
      <c r="PVV174" s="34"/>
      <c r="PVW174" s="25"/>
      <c r="PVY174" s="34"/>
      <c r="PVZ174" s="35"/>
      <c r="PWA174" s="34"/>
      <c r="PWB174" s="36"/>
      <c r="PWC174" s="37"/>
      <c r="PWD174" s="36"/>
      <c r="PWE174" s="37"/>
      <c r="PWF174" s="37"/>
      <c r="PWG174" s="36"/>
      <c r="PWH174" s="34"/>
      <c r="PWI174" s="25"/>
      <c r="PWK174" s="34"/>
      <c r="PWL174" s="35"/>
      <c r="PWM174" s="34"/>
      <c r="PWN174" s="36"/>
      <c r="PWO174" s="37"/>
      <c r="PWP174" s="36"/>
      <c r="PWQ174" s="37"/>
      <c r="PWR174" s="37"/>
      <c r="PWS174" s="36"/>
      <c r="PWT174" s="34"/>
      <c r="PWU174" s="25"/>
      <c r="PWW174" s="34"/>
      <c r="PWX174" s="35"/>
      <c r="PWY174" s="34"/>
      <c r="PWZ174" s="36"/>
      <c r="PXA174" s="37"/>
      <c r="PXB174" s="36"/>
      <c r="PXC174" s="37"/>
      <c r="PXD174" s="37"/>
      <c r="PXE174" s="36"/>
      <c r="PXF174" s="34"/>
      <c r="PXG174" s="25"/>
      <c r="PXI174" s="34"/>
      <c r="PXJ174" s="35"/>
      <c r="PXK174" s="34"/>
      <c r="PXL174" s="36"/>
      <c r="PXM174" s="37"/>
      <c r="PXN174" s="36"/>
      <c r="PXO174" s="37"/>
      <c r="PXP174" s="37"/>
      <c r="PXQ174" s="36"/>
      <c r="PXR174" s="34"/>
      <c r="PXS174" s="25"/>
      <c r="PXU174" s="34"/>
      <c r="PXV174" s="35"/>
      <c r="PXW174" s="34"/>
      <c r="PXX174" s="36"/>
      <c r="PXY174" s="37"/>
      <c r="PXZ174" s="36"/>
      <c r="PYA174" s="37"/>
      <c r="PYB174" s="37"/>
      <c r="PYC174" s="36"/>
      <c r="PYD174" s="34"/>
      <c r="PYE174" s="25"/>
      <c r="PYG174" s="34"/>
      <c r="PYH174" s="35"/>
      <c r="PYI174" s="34"/>
      <c r="PYJ174" s="36"/>
      <c r="PYK174" s="37"/>
      <c r="PYL174" s="36"/>
      <c r="PYM174" s="37"/>
      <c r="PYN174" s="37"/>
      <c r="PYO174" s="36"/>
      <c r="PYP174" s="34"/>
      <c r="PYQ174" s="25"/>
      <c r="PYS174" s="34"/>
      <c r="PYT174" s="35"/>
      <c r="PYU174" s="34"/>
      <c r="PYV174" s="36"/>
      <c r="PYW174" s="37"/>
      <c r="PYX174" s="36"/>
      <c r="PYY174" s="37"/>
      <c r="PYZ174" s="37"/>
      <c r="PZA174" s="36"/>
      <c r="PZB174" s="34"/>
      <c r="PZC174" s="25"/>
      <c r="PZE174" s="34"/>
      <c r="PZF174" s="35"/>
      <c r="PZG174" s="34"/>
      <c r="PZH174" s="36"/>
      <c r="PZI174" s="37"/>
      <c r="PZJ174" s="36"/>
      <c r="PZK174" s="37"/>
      <c r="PZL174" s="37"/>
      <c r="PZM174" s="36"/>
      <c r="PZN174" s="34"/>
      <c r="PZO174" s="25"/>
      <c r="PZQ174" s="34"/>
      <c r="PZR174" s="35"/>
      <c r="PZS174" s="34"/>
      <c r="PZT174" s="36"/>
      <c r="PZU174" s="37"/>
      <c r="PZV174" s="36"/>
      <c r="PZW174" s="37"/>
      <c r="PZX174" s="37"/>
      <c r="PZY174" s="36"/>
      <c r="PZZ174" s="34"/>
      <c r="QAA174" s="25"/>
      <c r="QAC174" s="34"/>
      <c r="QAD174" s="35"/>
      <c r="QAE174" s="34"/>
      <c r="QAF174" s="36"/>
      <c r="QAG174" s="37"/>
      <c r="QAH174" s="36"/>
      <c r="QAI174" s="37"/>
      <c r="QAJ174" s="37"/>
      <c r="QAK174" s="36"/>
      <c r="QAL174" s="34"/>
      <c r="QAM174" s="25"/>
      <c r="QAO174" s="34"/>
      <c r="QAP174" s="35"/>
      <c r="QAQ174" s="34"/>
      <c r="QAR174" s="36"/>
      <c r="QAS174" s="37"/>
      <c r="QAT174" s="36"/>
      <c r="QAU174" s="37"/>
      <c r="QAV174" s="37"/>
      <c r="QAW174" s="36"/>
      <c r="QAX174" s="34"/>
      <c r="QAY174" s="25"/>
      <c r="QBA174" s="34"/>
      <c r="QBB174" s="35"/>
      <c r="QBC174" s="34"/>
      <c r="QBD174" s="36"/>
      <c r="QBE174" s="37"/>
      <c r="QBF174" s="36"/>
      <c r="QBG174" s="37"/>
      <c r="QBH174" s="37"/>
      <c r="QBI174" s="36"/>
      <c r="QBJ174" s="34"/>
      <c r="QBK174" s="25"/>
      <c r="QBM174" s="34"/>
      <c r="QBN174" s="35"/>
      <c r="QBO174" s="34"/>
      <c r="QBP174" s="36"/>
      <c r="QBQ174" s="37"/>
      <c r="QBR174" s="36"/>
      <c r="QBS174" s="37"/>
      <c r="QBT174" s="37"/>
      <c r="QBU174" s="36"/>
      <c r="QBV174" s="34"/>
      <c r="QBW174" s="25"/>
      <c r="QBY174" s="34"/>
      <c r="QBZ174" s="35"/>
      <c r="QCA174" s="34"/>
      <c r="QCB174" s="36"/>
      <c r="QCC174" s="37"/>
      <c r="QCD174" s="36"/>
      <c r="QCE174" s="37"/>
      <c r="QCF174" s="37"/>
      <c r="QCG174" s="36"/>
      <c r="QCH174" s="34"/>
      <c r="QCI174" s="25"/>
      <c r="QCK174" s="34"/>
      <c r="QCL174" s="35"/>
      <c r="QCM174" s="34"/>
      <c r="QCN174" s="36"/>
      <c r="QCO174" s="37"/>
      <c r="QCP174" s="36"/>
      <c r="QCQ174" s="37"/>
      <c r="QCR174" s="37"/>
      <c r="QCS174" s="36"/>
      <c r="QCT174" s="34"/>
      <c r="QCU174" s="25"/>
      <c r="QCW174" s="34"/>
      <c r="QCX174" s="35"/>
      <c r="QCY174" s="34"/>
      <c r="QCZ174" s="36"/>
      <c r="QDA174" s="37"/>
      <c r="QDB174" s="36"/>
      <c r="QDC174" s="37"/>
      <c r="QDD174" s="37"/>
      <c r="QDE174" s="36"/>
      <c r="QDF174" s="34"/>
      <c r="QDG174" s="25"/>
      <c r="QDI174" s="34"/>
      <c r="QDJ174" s="35"/>
      <c r="QDK174" s="34"/>
      <c r="QDL174" s="36"/>
      <c r="QDM174" s="37"/>
      <c r="QDN174" s="36"/>
      <c r="QDO174" s="37"/>
      <c r="QDP174" s="37"/>
      <c r="QDQ174" s="36"/>
      <c r="QDR174" s="34"/>
      <c r="QDS174" s="25"/>
      <c r="QDU174" s="34"/>
      <c r="QDV174" s="35"/>
      <c r="QDW174" s="34"/>
      <c r="QDX174" s="36"/>
      <c r="QDY174" s="37"/>
      <c r="QDZ174" s="36"/>
      <c r="QEA174" s="37"/>
      <c r="QEB174" s="37"/>
      <c r="QEC174" s="36"/>
      <c r="QED174" s="34"/>
      <c r="QEE174" s="25"/>
      <c r="QEG174" s="34"/>
      <c r="QEH174" s="35"/>
      <c r="QEI174" s="34"/>
      <c r="QEJ174" s="36"/>
      <c r="QEK174" s="37"/>
      <c r="QEL174" s="36"/>
      <c r="QEM174" s="37"/>
      <c r="QEN174" s="37"/>
      <c r="QEO174" s="36"/>
      <c r="QEP174" s="34"/>
      <c r="QEQ174" s="25"/>
      <c r="QES174" s="34"/>
      <c r="QET174" s="35"/>
      <c r="QEU174" s="34"/>
      <c r="QEV174" s="36"/>
      <c r="QEW174" s="37"/>
      <c r="QEX174" s="36"/>
      <c r="QEY174" s="37"/>
      <c r="QEZ174" s="37"/>
      <c r="QFA174" s="36"/>
      <c r="QFB174" s="34"/>
      <c r="QFC174" s="25"/>
      <c r="QFE174" s="34"/>
      <c r="QFF174" s="35"/>
      <c r="QFG174" s="34"/>
      <c r="QFH174" s="36"/>
      <c r="QFI174" s="37"/>
      <c r="QFJ174" s="36"/>
      <c r="QFK174" s="37"/>
      <c r="QFL174" s="37"/>
      <c r="QFM174" s="36"/>
      <c r="QFN174" s="34"/>
      <c r="QFO174" s="25"/>
      <c r="QFQ174" s="34"/>
      <c r="QFR174" s="35"/>
      <c r="QFS174" s="34"/>
      <c r="QFT174" s="36"/>
      <c r="QFU174" s="37"/>
      <c r="QFV174" s="36"/>
      <c r="QFW174" s="37"/>
      <c r="QFX174" s="37"/>
      <c r="QFY174" s="36"/>
      <c r="QFZ174" s="34"/>
      <c r="QGA174" s="25"/>
      <c r="QGC174" s="34"/>
      <c r="QGD174" s="35"/>
      <c r="QGE174" s="34"/>
      <c r="QGF174" s="36"/>
      <c r="QGG174" s="37"/>
      <c r="QGH174" s="36"/>
      <c r="QGI174" s="37"/>
      <c r="QGJ174" s="37"/>
      <c r="QGK174" s="36"/>
      <c r="QGL174" s="34"/>
      <c r="QGM174" s="25"/>
      <c r="QGO174" s="34"/>
      <c r="QGP174" s="35"/>
      <c r="QGQ174" s="34"/>
      <c r="QGR174" s="36"/>
      <c r="QGS174" s="37"/>
      <c r="QGT174" s="36"/>
      <c r="QGU174" s="37"/>
      <c r="QGV174" s="37"/>
      <c r="QGW174" s="36"/>
      <c r="QGX174" s="34"/>
      <c r="QGY174" s="25"/>
      <c r="QHA174" s="34"/>
      <c r="QHB174" s="35"/>
      <c r="QHC174" s="34"/>
      <c r="QHD174" s="36"/>
      <c r="QHE174" s="37"/>
      <c r="QHF174" s="36"/>
      <c r="QHG174" s="37"/>
      <c r="QHH174" s="37"/>
      <c r="QHI174" s="36"/>
      <c r="QHJ174" s="34"/>
      <c r="QHK174" s="25"/>
      <c r="QHM174" s="34"/>
      <c r="QHN174" s="35"/>
      <c r="QHO174" s="34"/>
      <c r="QHP174" s="36"/>
      <c r="QHQ174" s="37"/>
      <c r="QHR174" s="36"/>
      <c r="QHS174" s="37"/>
      <c r="QHT174" s="37"/>
      <c r="QHU174" s="36"/>
      <c r="QHV174" s="34"/>
      <c r="QHW174" s="25"/>
      <c r="QHY174" s="34"/>
      <c r="QHZ174" s="35"/>
      <c r="QIA174" s="34"/>
      <c r="QIB174" s="36"/>
      <c r="QIC174" s="37"/>
      <c r="QID174" s="36"/>
      <c r="QIE174" s="37"/>
      <c r="QIF174" s="37"/>
      <c r="QIG174" s="36"/>
      <c r="QIH174" s="34"/>
      <c r="QII174" s="25"/>
      <c r="QIK174" s="34"/>
      <c r="QIL174" s="35"/>
      <c r="QIM174" s="34"/>
      <c r="QIN174" s="36"/>
      <c r="QIO174" s="37"/>
      <c r="QIP174" s="36"/>
      <c r="QIQ174" s="37"/>
      <c r="QIR174" s="37"/>
      <c r="QIS174" s="36"/>
      <c r="QIT174" s="34"/>
      <c r="QIU174" s="25"/>
      <c r="QIW174" s="34"/>
      <c r="QIX174" s="35"/>
      <c r="QIY174" s="34"/>
      <c r="QIZ174" s="36"/>
      <c r="QJA174" s="37"/>
      <c r="QJB174" s="36"/>
      <c r="QJC174" s="37"/>
      <c r="QJD174" s="37"/>
      <c r="QJE174" s="36"/>
      <c r="QJF174" s="34"/>
      <c r="QJG174" s="25"/>
      <c r="QJI174" s="34"/>
      <c r="QJJ174" s="35"/>
      <c r="QJK174" s="34"/>
      <c r="QJL174" s="36"/>
      <c r="QJM174" s="37"/>
      <c r="QJN174" s="36"/>
      <c r="QJO174" s="37"/>
      <c r="QJP174" s="37"/>
      <c r="QJQ174" s="36"/>
      <c r="QJR174" s="34"/>
      <c r="QJS174" s="25"/>
      <c r="QJU174" s="34"/>
      <c r="QJV174" s="35"/>
      <c r="QJW174" s="34"/>
      <c r="QJX174" s="36"/>
      <c r="QJY174" s="37"/>
      <c r="QJZ174" s="36"/>
      <c r="QKA174" s="37"/>
      <c r="QKB174" s="37"/>
      <c r="QKC174" s="36"/>
      <c r="QKD174" s="34"/>
      <c r="QKE174" s="25"/>
      <c r="QKG174" s="34"/>
      <c r="QKH174" s="35"/>
      <c r="QKI174" s="34"/>
      <c r="QKJ174" s="36"/>
      <c r="QKK174" s="37"/>
      <c r="QKL174" s="36"/>
      <c r="QKM174" s="37"/>
      <c r="QKN174" s="37"/>
      <c r="QKO174" s="36"/>
      <c r="QKP174" s="34"/>
      <c r="QKQ174" s="25"/>
      <c r="QKS174" s="34"/>
      <c r="QKT174" s="35"/>
      <c r="QKU174" s="34"/>
      <c r="QKV174" s="36"/>
      <c r="QKW174" s="37"/>
      <c r="QKX174" s="36"/>
      <c r="QKY174" s="37"/>
      <c r="QKZ174" s="37"/>
      <c r="QLA174" s="36"/>
      <c r="QLB174" s="34"/>
      <c r="QLC174" s="25"/>
      <c r="QLE174" s="34"/>
      <c r="QLF174" s="35"/>
      <c r="QLG174" s="34"/>
      <c r="QLH174" s="36"/>
      <c r="QLI174" s="37"/>
      <c r="QLJ174" s="36"/>
      <c r="QLK174" s="37"/>
      <c r="QLL174" s="37"/>
      <c r="QLM174" s="36"/>
      <c r="QLN174" s="34"/>
      <c r="QLO174" s="25"/>
      <c r="QLQ174" s="34"/>
      <c r="QLR174" s="35"/>
      <c r="QLS174" s="34"/>
      <c r="QLT174" s="36"/>
      <c r="QLU174" s="37"/>
      <c r="QLV174" s="36"/>
      <c r="QLW174" s="37"/>
      <c r="QLX174" s="37"/>
      <c r="QLY174" s="36"/>
      <c r="QLZ174" s="34"/>
      <c r="QMA174" s="25"/>
      <c r="QMC174" s="34"/>
      <c r="QMD174" s="35"/>
      <c r="QME174" s="34"/>
      <c r="QMF174" s="36"/>
      <c r="QMG174" s="37"/>
      <c r="QMH174" s="36"/>
      <c r="QMI174" s="37"/>
      <c r="QMJ174" s="37"/>
      <c r="QMK174" s="36"/>
      <c r="QML174" s="34"/>
      <c r="QMM174" s="25"/>
      <c r="QMO174" s="34"/>
      <c r="QMP174" s="35"/>
      <c r="QMQ174" s="34"/>
      <c r="QMR174" s="36"/>
      <c r="QMS174" s="37"/>
      <c r="QMT174" s="36"/>
      <c r="QMU174" s="37"/>
      <c r="QMV174" s="37"/>
      <c r="QMW174" s="36"/>
      <c r="QMX174" s="34"/>
      <c r="QMY174" s="25"/>
      <c r="QNA174" s="34"/>
      <c r="QNB174" s="35"/>
      <c r="QNC174" s="34"/>
      <c r="QND174" s="36"/>
      <c r="QNE174" s="37"/>
      <c r="QNF174" s="36"/>
      <c r="QNG174" s="37"/>
      <c r="QNH174" s="37"/>
      <c r="QNI174" s="36"/>
      <c r="QNJ174" s="34"/>
      <c r="QNK174" s="25"/>
      <c r="QNM174" s="34"/>
      <c r="QNN174" s="35"/>
      <c r="QNO174" s="34"/>
      <c r="QNP174" s="36"/>
      <c r="QNQ174" s="37"/>
      <c r="QNR174" s="36"/>
      <c r="QNS174" s="37"/>
      <c r="QNT174" s="37"/>
      <c r="QNU174" s="36"/>
      <c r="QNV174" s="34"/>
      <c r="QNW174" s="25"/>
      <c r="QNY174" s="34"/>
      <c r="QNZ174" s="35"/>
      <c r="QOA174" s="34"/>
      <c r="QOB174" s="36"/>
      <c r="QOC174" s="37"/>
      <c r="QOD174" s="36"/>
      <c r="QOE174" s="37"/>
      <c r="QOF174" s="37"/>
      <c r="QOG174" s="36"/>
      <c r="QOH174" s="34"/>
      <c r="QOI174" s="25"/>
      <c r="QOK174" s="34"/>
      <c r="QOL174" s="35"/>
      <c r="QOM174" s="34"/>
      <c r="QON174" s="36"/>
      <c r="QOO174" s="37"/>
      <c r="QOP174" s="36"/>
      <c r="QOQ174" s="37"/>
      <c r="QOR174" s="37"/>
      <c r="QOS174" s="36"/>
      <c r="QOT174" s="34"/>
      <c r="QOU174" s="25"/>
      <c r="QOW174" s="34"/>
      <c r="QOX174" s="35"/>
      <c r="QOY174" s="34"/>
      <c r="QOZ174" s="36"/>
      <c r="QPA174" s="37"/>
      <c r="QPB174" s="36"/>
      <c r="QPC174" s="37"/>
      <c r="QPD174" s="37"/>
      <c r="QPE174" s="36"/>
      <c r="QPF174" s="34"/>
      <c r="QPG174" s="25"/>
      <c r="QPI174" s="34"/>
      <c r="QPJ174" s="35"/>
      <c r="QPK174" s="34"/>
      <c r="QPL174" s="36"/>
      <c r="QPM174" s="37"/>
      <c r="QPN174" s="36"/>
      <c r="QPO174" s="37"/>
      <c r="QPP174" s="37"/>
      <c r="QPQ174" s="36"/>
      <c r="QPR174" s="34"/>
      <c r="QPS174" s="25"/>
      <c r="QPU174" s="34"/>
      <c r="QPV174" s="35"/>
      <c r="QPW174" s="34"/>
      <c r="QPX174" s="36"/>
      <c r="QPY174" s="37"/>
      <c r="QPZ174" s="36"/>
      <c r="QQA174" s="37"/>
      <c r="QQB174" s="37"/>
      <c r="QQC174" s="36"/>
      <c r="QQD174" s="34"/>
      <c r="QQE174" s="25"/>
      <c r="QQG174" s="34"/>
      <c r="QQH174" s="35"/>
      <c r="QQI174" s="34"/>
      <c r="QQJ174" s="36"/>
      <c r="QQK174" s="37"/>
      <c r="QQL174" s="36"/>
      <c r="QQM174" s="37"/>
      <c r="QQN174" s="37"/>
      <c r="QQO174" s="36"/>
      <c r="QQP174" s="34"/>
      <c r="QQQ174" s="25"/>
      <c r="QQS174" s="34"/>
      <c r="QQT174" s="35"/>
      <c r="QQU174" s="34"/>
      <c r="QQV174" s="36"/>
      <c r="QQW174" s="37"/>
      <c r="QQX174" s="36"/>
      <c r="QQY174" s="37"/>
      <c r="QQZ174" s="37"/>
      <c r="QRA174" s="36"/>
      <c r="QRB174" s="34"/>
      <c r="QRC174" s="25"/>
      <c r="QRE174" s="34"/>
      <c r="QRF174" s="35"/>
      <c r="QRG174" s="34"/>
      <c r="QRH174" s="36"/>
      <c r="QRI174" s="37"/>
      <c r="QRJ174" s="36"/>
      <c r="QRK174" s="37"/>
      <c r="QRL174" s="37"/>
      <c r="QRM174" s="36"/>
      <c r="QRN174" s="34"/>
      <c r="QRO174" s="25"/>
      <c r="QRQ174" s="34"/>
      <c r="QRR174" s="35"/>
      <c r="QRS174" s="34"/>
      <c r="QRT174" s="36"/>
      <c r="QRU174" s="37"/>
      <c r="QRV174" s="36"/>
      <c r="QRW174" s="37"/>
      <c r="QRX174" s="37"/>
      <c r="QRY174" s="36"/>
      <c r="QRZ174" s="34"/>
      <c r="QSA174" s="25"/>
      <c r="QSC174" s="34"/>
      <c r="QSD174" s="35"/>
      <c r="QSE174" s="34"/>
      <c r="QSF174" s="36"/>
      <c r="QSG174" s="37"/>
      <c r="QSH174" s="36"/>
      <c r="QSI174" s="37"/>
      <c r="QSJ174" s="37"/>
      <c r="QSK174" s="36"/>
      <c r="QSL174" s="34"/>
      <c r="QSM174" s="25"/>
      <c r="QSO174" s="34"/>
      <c r="QSP174" s="35"/>
      <c r="QSQ174" s="34"/>
      <c r="QSR174" s="36"/>
      <c r="QSS174" s="37"/>
      <c r="QST174" s="36"/>
      <c r="QSU174" s="37"/>
      <c r="QSV174" s="37"/>
      <c r="QSW174" s="36"/>
      <c r="QSX174" s="34"/>
      <c r="QSY174" s="25"/>
      <c r="QTA174" s="34"/>
      <c r="QTB174" s="35"/>
      <c r="QTC174" s="34"/>
      <c r="QTD174" s="36"/>
      <c r="QTE174" s="37"/>
      <c r="QTF174" s="36"/>
      <c r="QTG174" s="37"/>
      <c r="QTH174" s="37"/>
      <c r="QTI174" s="36"/>
      <c r="QTJ174" s="34"/>
      <c r="QTK174" s="25"/>
      <c r="QTM174" s="34"/>
      <c r="QTN174" s="35"/>
      <c r="QTO174" s="34"/>
      <c r="QTP174" s="36"/>
      <c r="QTQ174" s="37"/>
      <c r="QTR174" s="36"/>
      <c r="QTS174" s="37"/>
      <c r="QTT174" s="37"/>
      <c r="QTU174" s="36"/>
      <c r="QTV174" s="34"/>
      <c r="QTW174" s="25"/>
      <c r="QTY174" s="34"/>
      <c r="QTZ174" s="35"/>
      <c r="QUA174" s="34"/>
      <c r="QUB174" s="36"/>
      <c r="QUC174" s="37"/>
      <c r="QUD174" s="36"/>
      <c r="QUE174" s="37"/>
      <c r="QUF174" s="37"/>
      <c r="QUG174" s="36"/>
      <c r="QUH174" s="34"/>
      <c r="QUI174" s="25"/>
      <c r="QUK174" s="34"/>
      <c r="QUL174" s="35"/>
      <c r="QUM174" s="34"/>
      <c r="QUN174" s="36"/>
      <c r="QUO174" s="37"/>
      <c r="QUP174" s="36"/>
      <c r="QUQ174" s="37"/>
      <c r="QUR174" s="37"/>
      <c r="QUS174" s="36"/>
      <c r="QUT174" s="34"/>
      <c r="QUU174" s="25"/>
      <c r="QUW174" s="34"/>
      <c r="QUX174" s="35"/>
      <c r="QUY174" s="34"/>
      <c r="QUZ174" s="36"/>
      <c r="QVA174" s="37"/>
      <c r="QVB174" s="36"/>
      <c r="QVC174" s="37"/>
      <c r="QVD174" s="37"/>
      <c r="QVE174" s="36"/>
      <c r="QVF174" s="34"/>
      <c r="QVG174" s="25"/>
      <c r="QVI174" s="34"/>
      <c r="QVJ174" s="35"/>
      <c r="QVK174" s="34"/>
      <c r="QVL174" s="36"/>
      <c r="QVM174" s="37"/>
      <c r="QVN174" s="36"/>
      <c r="QVO174" s="37"/>
      <c r="QVP174" s="37"/>
      <c r="QVQ174" s="36"/>
      <c r="QVR174" s="34"/>
      <c r="QVS174" s="25"/>
      <c r="QVU174" s="34"/>
      <c r="QVV174" s="35"/>
      <c r="QVW174" s="34"/>
      <c r="QVX174" s="36"/>
      <c r="QVY174" s="37"/>
      <c r="QVZ174" s="36"/>
      <c r="QWA174" s="37"/>
      <c r="QWB174" s="37"/>
      <c r="QWC174" s="36"/>
      <c r="QWD174" s="34"/>
      <c r="QWE174" s="25"/>
      <c r="QWG174" s="34"/>
      <c r="QWH174" s="35"/>
      <c r="QWI174" s="34"/>
      <c r="QWJ174" s="36"/>
      <c r="QWK174" s="37"/>
      <c r="QWL174" s="36"/>
      <c r="QWM174" s="37"/>
      <c r="QWN174" s="37"/>
      <c r="QWO174" s="36"/>
      <c r="QWP174" s="34"/>
      <c r="QWQ174" s="25"/>
      <c r="QWS174" s="34"/>
      <c r="QWT174" s="35"/>
      <c r="QWU174" s="34"/>
      <c r="QWV174" s="36"/>
      <c r="QWW174" s="37"/>
      <c r="QWX174" s="36"/>
      <c r="QWY174" s="37"/>
      <c r="QWZ174" s="37"/>
      <c r="QXA174" s="36"/>
      <c r="QXB174" s="34"/>
      <c r="QXC174" s="25"/>
      <c r="QXE174" s="34"/>
      <c r="QXF174" s="35"/>
      <c r="QXG174" s="34"/>
      <c r="QXH174" s="36"/>
      <c r="QXI174" s="37"/>
      <c r="QXJ174" s="36"/>
      <c r="QXK174" s="37"/>
      <c r="QXL174" s="37"/>
      <c r="QXM174" s="36"/>
      <c r="QXN174" s="34"/>
      <c r="QXO174" s="25"/>
      <c r="QXQ174" s="34"/>
      <c r="QXR174" s="35"/>
      <c r="QXS174" s="34"/>
      <c r="QXT174" s="36"/>
      <c r="QXU174" s="37"/>
      <c r="QXV174" s="36"/>
      <c r="QXW174" s="37"/>
      <c r="QXX174" s="37"/>
      <c r="QXY174" s="36"/>
      <c r="QXZ174" s="34"/>
      <c r="QYA174" s="25"/>
      <c r="QYC174" s="34"/>
      <c r="QYD174" s="35"/>
      <c r="QYE174" s="34"/>
      <c r="QYF174" s="36"/>
      <c r="QYG174" s="37"/>
      <c r="QYH174" s="36"/>
      <c r="QYI174" s="37"/>
      <c r="QYJ174" s="37"/>
      <c r="QYK174" s="36"/>
      <c r="QYL174" s="34"/>
      <c r="QYM174" s="25"/>
      <c r="QYO174" s="34"/>
      <c r="QYP174" s="35"/>
      <c r="QYQ174" s="34"/>
      <c r="QYR174" s="36"/>
      <c r="QYS174" s="37"/>
      <c r="QYT174" s="36"/>
      <c r="QYU174" s="37"/>
      <c r="QYV174" s="37"/>
      <c r="QYW174" s="36"/>
      <c r="QYX174" s="34"/>
      <c r="QYY174" s="25"/>
      <c r="QZA174" s="34"/>
      <c r="QZB174" s="35"/>
      <c r="QZC174" s="34"/>
      <c r="QZD174" s="36"/>
      <c r="QZE174" s="37"/>
      <c r="QZF174" s="36"/>
      <c r="QZG174" s="37"/>
      <c r="QZH174" s="37"/>
      <c r="QZI174" s="36"/>
      <c r="QZJ174" s="34"/>
      <c r="QZK174" s="25"/>
      <c r="QZM174" s="34"/>
      <c r="QZN174" s="35"/>
      <c r="QZO174" s="34"/>
      <c r="QZP174" s="36"/>
      <c r="QZQ174" s="37"/>
      <c r="QZR174" s="36"/>
      <c r="QZS174" s="37"/>
      <c r="QZT174" s="37"/>
      <c r="QZU174" s="36"/>
      <c r="QZV174" s="34"/>
      <c r="QZW174" s="25"/>
      <c r="QZY174" s="34"/>
      <c r="QZZ174" s="35"/>
      <c r="RAA174" s="34"/>
      <c r="RAB174" s="36"/>
      <c r="RAC174" s="37"/>
      <c r="RAD174" s="36"/>
      <c r="RAE174" s="37"/>
      <c r="RAF174" s="37"/>
      <c r="RAG174" s="36"/>
      <c r="RAH174" s="34"/>
      <c r="RAI174" s="25"/>
      <c r="RAK174" s="34"/>
      <c r="RAL174" s="35"/>
      <c r="RAM174" s="34"/>
      <c r="RAN174" s="36"/>
      <c r="RAO174" s="37"/>
      <c r="RAP174" s="36"/>
      <c r="RAQ174" s="37"/>
      <c r="RAR174" s="37"/>
      <c r="RAS174" s="36"/>
      <c r="RAT174" s="34"/>
      <c r="RAU174" s="25"/>
      <c r="RAW174" s="34"/>
      <c r="RAX174" s="35"/>
      <c r="RAY174" s="34"/>
      <c r="RAZ174" s="36"/>
      <c r="RBA174" s="37"/>
      <c r="RBB174" s="36"/>
      <c r="RBC174" s="37"/>
      <c r="RBD174" s="37"/>
      <c r="RBE174" s="36"/>
      <c r="RBF174" s="34"/>
      <c r="RBG174" s="25"/>
      <c r="RBI174" s="34"/>
      <c r="RBJ174" s="35"/>
      <c r="RBK174" s="34"/>
      <c r="RBL174" s="36"/>
      <c r="RBM174" s="37"/>
      <c r="RBN174" s="36"/>
      <c r="RBO174" s="37"/>
      <c r="RBP174" s="37"/>
      <c r="RBQ174" s="36"/>
      <c r="RBR174" s="34"/>
      <c r="RBS174" s="25"/>
      <c r="RBU174" s="34"/>
      <c r="RBV174" s="35"/>
      <c r="RBW174" s="34"/>
      <c r="RBX174" s="36"/>
      <c r="RBY174" s="37"/>
      <c r="RBZ174" s="36"/>
      <c r="RCA174" s="37"/>
      <c r="RCB174" s="37"/>
      <c r="RCC174" s="36"/>
      <c r="RCD174" s="34"/>
      <c r="RCE174" s="25"/>
      <c r="RCG174" s="34"/>
      <c r="RCH174" s="35"/>
      <c r="RCI174" s="34"/>
      <c r="RCJ174" s="36"/>
      <c r="RCK174" s="37"/>
      <c r="RCL174" s="36"/>
      <c r="RCM174" s="37"/>
      <c r="RCN174" s="37"/>
      <c r="RCO174" s="36"/>
      <c r="RCP174" s="34"/>
      <c r="RCQ174" s="25"/>
      <c r="RCS174" s="34"/>
      <c r="RCT174" s="35"/>
      <c r="RCU174" s="34"/>
      <c r="RCV174" s="36"/>
      <c r="RCW174" s="37"/>
      <c r="RCX174" s="36"/>
      <c r="RCY174" s="37"/>
      <c r="RCZ174" s="37"/>
      <c r="RDA174" s="36"/>
      <c r="RDB174" s="34"/>
      <c r="RDC174" s="25"/>
      <c r="RDE174" s="34"/>
      <c r="RDF174" s="35"/>
      <c r="RDG174" s="34"/>
      <c r="RDH174" s="36"/>
      <c r="RDI174" s="37"/>
      <c r="RDJ174" s="36"/>
      <c r="RDK174" s="37"/>
      <c r="RDL174" s="37"/>
      <c r="RDM174" s="36"/>
      <c r="RDN174" s="34"/>
      <c r="RDO174" s="25"/>
      <c r="RDQ174" s="34"/>
      <c r="RDR174" s="35"/>
      <c r="RDS174" s="34"/>
      <c r="RDT174" s="36"/>
      <c r="RDU174" s="37"/>
      <c r="RDV174" s="36"/>
      <c r="RDW174" s="37"/>
      <c r="RDX174" s="37"/>
      <c r="RDY174" s="36"/>
      <c r="RDZ174" s="34"/>
      <c r="REA174" s="25"/>
      <c r="REC174" s="34"/>
      <c r="RED174" s="35"/>
      <c r="REE174" s="34"/>
      <c r="REF174" s="36"/>
      <c r="REG174" s="37"/>
      <c r="REH174" s="36"/>
      <c r="REI174" s="37"/>
      <c r="REJ174" s="37"/>
      <c r="REK174" s="36"/>
      <c r="REL174" s="34"/>
      <c r="REM174" s="25"/>
      <c r="REO174" s="34"/>
      <c r="REP174" s="35"/>
      <c r="REQ174" s="34"/>
      <c r="RER174" s="36"/>
      <c r="RES174" s="37"/>
      <c r="RET174" s="36"/>
      <c r="REU174" s="37"/>
      <c r="REV174" s="37"/>
      <c r="REW174" s="36"/>
      <c r="REX174" s="34"/>
      <c r="REY174" s="25"/>
      <c r="RFA174" s="34"/>
      <c r="RFB174" s="35"/>
      <c r="RFC174" s="34"/>
      <c r="RFD174" s="36"/>
      <c r="RFE174" s="37"/>
      <c r="RFF174" s="36"/>
      <c r="RFG174" s="37"/>
      <c r="RFH174" s="37"/>
      <c r="RFI174" s="36"/>
      <c r="RFJ174" s="34"/>
      <c r="RFK174" s="25"/>
      <c r="RFM174" s="34"/>
      <c r="RFN174" s="35"/>
      <c r="RFO174" s="34"/>
      <c r="RFP174" s="36"/>
      <c r="RFQ174" s="37"/>
      <c r="RFR174" s="36"/>
      <c r="RFS174" s="37"/>
      <c r="RFT174" s="37"/>
      <c r="RFU174" s="36"/>
      <c r="RFV174" s="34"/>
      <c r="RFW174" s="25"/>
      <c r="RFY174" s="34"/>
      <c r="RFZ174" s="35"/>
      <c r="RGA174" s="34"/>
      <c r="RGB174" s="36"/>
      <c r="RGC174" s="37"/>
      <c r="RGD174" s="36"/>
      <c r="RGE174" s="37"/>
      <c r="RGF174" s="37"/>
      <c r="RGG174" s="36"/>
      <c r="RGH174" s="34"/>
      <c r="RGI174" s="25"/>
      <c r="RGK174" s="34"/>
      <c r="RGL174" s="35"/>
      <c r="RGM174" s="34"/>
      <c r="RGN174" s="36"/>
      <c r="RGO174" s="37"/>
      <c r="RGP174" s="36"/>
      <c r="RGQ174" s="37"/>
      <c r="RGR174" s="37"/>
      <c r="RGS174" s="36"/>
      <c r="RGT174" s="34"/>
      <c r="RGU174" s="25"/>
      <c r="RGW174" s="34"/>
      <c r="RGX174" s="35"/>
      <c r="RGY174" s="34"/>
      <c r="RGZ174" s="36"/>
      <c r="RHA174" s="37"/>
      <c r="RHB174" s="36"/>
      <c r="RHC174" s="37"/>
      <c r="RHD174" s="37"/>
      <c r="RHE174" s="36"/>
      <c r="RHF174" s="34"/>
      <c r="RHG174" s="25"/>
      <c r="RHI174" s="34"/>
      <c r="RHJ174" s="35"/>
      <c r="RHK174" s="34"/>
      <c r="RHL174" s="36"/>
      <c r="RHM174" s="37"/>
      <c r="RHN174" s="36"/>
      <c r="RHO174" s="37"/>
      <c r="RHP174" s="37"/>
      <c r="RHQ174" s="36"/>
      <c r="RHR174" s="34"/>
      <c r="RHS174" s="25"/>
      <c r="RHU174" s="34"/>
      <c r="RHV174" s="35"/>
      <c r="RHW174" s="34"/>
      <c r="RHX174" s="36"/>
      <c r="RHY174" s="37"/>
      <c r="RHZ174" s="36"/>
      <c r="RIA174" s="37"/>
      <c r="RIB174" s="37"/>
      <c r="RIC174" s="36"/>
      <c r="RID174" s="34"/>
      <c r="RIE174" s="25"/>
      <c r="RIG174" s="34"/>
      <c r="RIH174" s="35"/>
      <c r="RII174" s="34"/>
      <c r="RIJ174" s="36"/>
      <c r="RIK174" s="37"/>
      <c r="RIL174" s="36"/>
      <c r="RIM174" s="37"/>
      <c r="RIN174" s="37"/>
      <c r="RIO174" s="36"/>
      <c r="RIP174" s="34"/>
      <c r="RIQ174" s="25"/>
      <c r="RIS174" s="34"/>
      <c r="RIT174" s="35"/>
      <c r="RIU174" s="34"/>
      <c r="RIV174" s="36"/>
      <c r="RIW174" s="37"/>
      <c r="RIX174" s="36"/>
      <c r="RIY174" s="37"/>
      <c r="RIZ174" s="37"/>
      <c r="RJA174" s="36"/>
      <c r="RJB174" s="34"/>
      <c r="RJC174" s="25"/>
      <c r="RJE174" s="34"/>
      <c r="RJF174" s="35"/>
      <c r="RJG174" s="34"/>
      <c r="RJH174" s="36"/>
      <c r="RJI174" s="37"/>
      <c r="RJJ174" s="36"/>
      <c r="RJK174" s="37"/>
      <c r="RJL174" s="37"/>
      <c r="RJM174" s="36"/>
      <c r="RJN174" s="34"/>
      <c r="RJO174" s="25"/>
      <c r="RJQ174" s="34"/>
      <c r="RJR174" s="35"/>
      <c r="RJS174" s="34"/>
      <c r="RJT174" s="36"/>
      <c r="RJU174" s="37"/>
      <c r="RJV174" s="36"/>
      <c r="RJW174" s="37"/>
      <c r="RJX174" s="37"/>
      <c r="RJY174" s="36"/>
      <c r="RJZ174" s="34"/>
      <c r="RKA174" s="25"/>
      <c r="RKC174" s="34"/>
      <c r="RKD174" s="35"/>
      <c r="RKE174" s="34"/>
      <c r="RKF174" s="36"/>
      <c r="RKG174" s="37"/>
      <c r="RKH174" s="36"/>
      <c r="RKI174" s="37"/>
      <c r="RKJ174" s="37"/>
      <c r="RKK174" s="36"/>
      <c r="RKL174" s="34"/>
      <c r="RKM174" s="25"/>
      <c r="RKO174" s="34"/>
      <c r="RKP174" s="35"/>
      <c r="RKQ174" s="34"/>
      <c r="RKR174" s="36"/>
      <c r="RKS174" s="37"/>
      <c r="RKT174" s="36"/>
      <c r="RKU174" s="37"/>
      <c r="RKV174" s="37"/>
      <c r="RKW174" s="36"/>
      <c r="RKX174" s="34"/>
      <c r="RKY174" s="25"/>
      <c r="RLA174" s="34"/>
      <c r="RLB174" s="35"/>
      <c r="RLC174" s="34"/>
      <c r="RLD174" s="36"/>
      <c r="RLE174" s="37"/>
      <c r="RLF174" s="36"/>
      <c r="RLG174" s="37"/>
      <c r="RLH174" s="37"/>
      <c r="RLI174" s="36"/>
      <c r="RLJ174" s="34"/>
      <c r="RLK174" s="25"/>
      <c r="RLM174" s="34"/>
      <c r="RLN174" s="35"/>
      <c r="RLO174" s="34"/>
      <c r="RLP174" s="36"/>
      <c r="RLQ174" s="37"/>
      <c r="RLR174" s="36"/>
      <c r="RLS174" s="37"/>
      <c r="RLT174" s="37"/>
      <c r="RLU174" s="36"/>
      <c r="RLV174" s="34"/>
      <c r="RLW174" s="25"/>
      <c r="RLY174" s="34"/>
      <c r="RLZ174" s="35"/>
      <c r="RMA174" s="34"/>
      <c r="RMB174" s="36"/>
      <c r="RMC174" s="37"/>
      <c r="RMD174" s="36"/>
      <c r="RME174" s="37"/>
      <c r="RMF174" s="37"/>
      <c r="RMG174" s="36"/>
      <c r="RMH174" s="34"/>
      <c r="RMI174" s="25"/>
      <c r="RMK174" s="34"/>
      <c r="RML174" s="35"/>
      <c r="RMM174" s="34"/>
      <c r="RMN174" s="36"/>
      <c r="RMO174" s="37"/>
      <c r="RMP174" s="36"/>
      <c r="RMQ174" s="37"/>
      <c r="RMR174" s="37"/>
      <c r="RMS174" s="36"/>
      <c r="RMT174" s="34"/>
      <c r="RMU174" s="25"/>
      <c r="RMW174" s="34"/>
      <c r="RMX174" s="35"/>
      <c r="RMY174" s="34"/>
      <c r="RMZ174" s="36"/>
      <c r="RNA174" s="37"/>
      <c r="RNB174" s="36"/>
      <c r="RNC174" s="37"/>
      <c r="RND174" s="37"/>
      <c r="RNE174" s="36"/>
      <c r="RNF174" s="34"/>
      <c r="RNG174" s="25"/>
      <c r="RNI174" s="34"/>
      <c r="RNJ174" s="35"/>
      <c r="RNK174" s="34"/>
      <c r="RNL174" s="36"/>
      <c r="RNM174" s="37"/>
      <c r="RNN174" s="36"/>
      <c r="RNO174" s="37"/>
      <c r="RNP174" s="37"/>
      <c r="RNQ174" s="36"/>
      <c r="RNR174" s="34"/>
      <c r="RNS174" s="25"/>
      <c r="RNU174" s="34"/>
      <c r="RNV174" s="35"/>
      <c r="RNW174" s="34"/>
      <c r="RNX174" s="36"/>
      <c r="RNY174" s="37"/>
      <c r="RNZ174" s="36"/>
      <c r="ROA174" s="37"/>
      <c r="ROB174" s="37"/>
      <c r="ROC174" s="36"/>
      <c r="ROD174" s="34"/>
      <c r="ROE174" s="25"/>
      <c r="ROG174" s="34"/>
      <c r="ROH174" s="35"/>
      <c r="ROI174" s="34"/>
      <c r="ROJ174" s="36"/>
      <c r="ROK174" s="37"/>
      <c r="ROL174" s="36"/>
      <c r="ROM174" s="37"/>
      <c r="RON174" s="37"/>
      <c r="ROO174" s="36"/>
      <c r="ROP174" s="34"/>
      <c r="ROQ174" s="25"/>
      <c r="ROS174" s="34"/>
      <c r="ROT174" s="35"/>
      <c r="ROU174" s="34"/>
      <c r="ROV174" s="36"/>
      <c r="ROW174" s="37"/>
      <c r="ROX174" s="36"/>
      <c r="ROY174" s="37"/>
      <c r="ROZ174" s="37"/>
      <c r="RPA174" s="36"/>
      <c r="RPB174" s="34"/>
      <c r="RPC174" s="25"/>
      <c r="RPE174" s="34"/>
      <c r="RPF174" s="35"/>
      <c r="RPG174" s="34"/>
      <c r="RPH174" s="36"/>
      <c r="RPI174" s="37"/>
      <c r="RPJ174" s="36"/>
      <c r="RPK174" s="37"/>
      <c r="RPL174" s="37"/>
      <c r="RPM174" s="36"/>
      <c r="RPN174" s="34"/>
      <c r="RPO174" s="25"/>
      <c r="RPQ174" s="34"/>
      <c r="RPR174" s="35"/>
      <c r="RPS174" s="34"/>
      <c r="RPT174" s="36"/>
      <c r="RPU174" s="37"/>
      <c r="RPV174" s="36"/>
      <c r="RPW174" s="37"/>
      <c r="RPX174" s="37"/>
      <c r="RPY174" s="36"/>
      <c r="RPZ174" s="34"/>
      <c r="RQA174" s="25"/>
      <c r="RQC174" s="34"/>
      <c r="RQD174" s="35"/>
      <c r="RQE174" s="34"/>
      <c r="RQF174" s="36"/>
      <c r="RQG174" s="37"/>
      <c r="RQH174" s="36"/>
      <c r="RQI174" s="37"/>
      <c r="RQJ174" s="37"/>
      <c r="RQK174" s="36"/>
      <c r="RQL174" s="34"/>
      <c r="RQM174" s="25"/>
      <c r="RQO174" s="34"/>
      <c r="RQP174" s="35"/>
      <c r="RQQ174" s="34"/>
      <c r="RQR174" s="36"/>
      <c r="RQS174" s="37"/>
      <c r="RQT174" s="36"/>
      <c r="RQU174" s="37"/>
      <c r="RQV174" s="37"/>
      <c r="RQW174" s="36"/>
      <c r="RQX174" s="34"/>
      <c r="RQY174" s="25"/>
      <c r="RRA174" s="34"/>
      <c r="RRB174" s="35"/>
      <c r="RRC174" s="34"/>
      <c r="RRD174" s="36"/>
      <c r="RRE174" s="37"/>
      <c r="RRF174" s="36"/>
      <c r="RRG174" s="37"/>
      <c r="RRH174" s="37"/>
      <c r="RRI174" s="36"/>
      <c r="RRJ174" s="34"/>
      <c r="RRK174" s="25"/>
      <c r="RRM174" s="34"/>
      <c r="RRN174" s="35"/>
      <c r="RRO174" s="34"/>
      <c r="RRP174" s="36"/>
      <c r="RRQ174" s="37"/>
      <c r="RRR174" s="36"/>
      <c r="RRS174" s="37"/>
      <c r="RRT174" s="37"/>
      <c r="RRU174" s="36"/>
      <c r="RRV174" s="34"/>
      <c r="RRW174" s="25"/>
      <c r="RRY174" s="34"/>
      <c r="RRZ174" s="35"/>
      <c r="RSA174" s="34"/>
      <c r="RSB174" s="36"/>
      <c r="RSC174" s="37"/>
      <c r="RSD174" s="36"/>
      <c r="RSE174" s="37"/>
      <c r="RSF174" s="37"/>
      <c r="RSG174" s="36"/>
      <c r="RSH174" s="34"/>
      <c r="RSI174" s="25"/>
      <c r="RSK174" s="34"/>
      <c r="RSL174" s="35"/>
      <c r="RSM174" s="34"/>
      <c r="RSN174" s="36"/>
      <c r="RSO174" s="37"/>
      <c r="RSP174" s="36"/>
      <c r="RSQ174" s="37"/>
      <c r="RSR174" s="37"/>
      <c r="RSS174" s="36"/>
      <c r="RST174" s="34"/>
      <c r="RSU174" s="25"/>
      <c r="RSW174" s="34"/>
      <c r="RSX174" s="35"/>
      <c r="RSY174" s="34"/>
      <c r="RSZ174" s="36"/>
      <c r="RTA174" s="37"/>
      <c r="RTB174" s="36"/>
      <c r="RTC174" s="37"/>
      <c r="RTD174" s="37"/>
      <c r="RTE174" s="36"/>
      <c r="RTF174" s="34"/>
      <c r="RTG174" s="25"/>
      <c r="RTI174" s="34"/>
      <c r="RTJ174" s="35"/>
      <c r="RTK174" s="34"/>
      <c r="RTL174" s="36"/>
      <c r="RTM174" s="37"/>
      <c r="RTN174" s="36"/>
      <c r="RTO174" s="37"/>
      <c r="RTP174" s="37"/>
      <c r="RTQ174" s="36"/>
      <c r="RTR174" s="34"/>
      <c r="RTS174" s="25"/>
      <c r="RTU174" s="34"/>
      <c r="RTV174" s="35"/>
      <c r="RTW174" s="34"/>
      <c r="RTX174" s="36"/>
      <c r="RTY174" s="37"/>
      <c r="RTZ174" s="36"/>
      <c r="RUA174" s="37"/>
      <c r="RUB174" s="37"/>
      <c r="RUC174" s="36"/>
      <c r="RUD174" s="34"/>
      <c r="RUE174" s="25"/>
      <c r="RUG174" s="34"/>
      <c r="RUH174" s="35"/>
      <c r="RUI174" s="34"/>
      <c r="RUJ174" s="36"/>
      <c r="RUK174" s="37"/>
      <c r="RUL174" s="36"/>
      <c r="RUM174" s="37"/>
      <c r="RUN174" s="37"/>
      <c r="RUO174" s="36"/>
      <c r="RUP174" s="34"/>
      <c r="RUQ174" s="25"/>
      <c r="RUS174" s="34"/>
      <c r="RUT174" s="35"/>
      <c r="RUU174" s="34"/>
      <c r="RUV174" s="36"/>
      <c r="RUW174" s="37"/>
      <c r="RUX174" s="36"/>
      <c r="RUY174" s="37"/>
      <c r="RUZ174" s="37"/>
      <c r="RVA174" s="36"/>
      <c r="RVB174" s="34"/>
      <c r="RVC174" s="25"/>
      <c r="RVE174" s="34"/>
      <c r="RVF174" s="35"/>
      <c r="RVG174" s="34"/>
      <c r="RVH174" s="36"/>
      <c r="RVI174" s="37"/>
      <c r="RVJ174" s="36"/>
      <c r="RVK174" s="37"/>
      <c r="RVL174" s="37"/>
      <c r="RVM174" s="36"/>
      <c r="RVN174" s="34"/>
      <c r="RVO174" s="25"/>
      <c r="RVQ174" s="34"/>
      <c r="RVR174" s="35"/>
      <c r="RVS174" s="34"/>
      <c r="RVT174" s="36"/>
      <c r="RVU174" s="37"/>
      <c r="RVV174" s="36"/>
      <c r="RVW174" s="37"/>
      <c r="RVX174" s="37"/>
      <c r="RVY174" s="36"/>
      <c r="RVZ174" s="34"/>
      <c r="RWA174" s="25"/>
      <c r="RWC174" s="34"/>
      <c r="RWD174" s="35"/>
      <c r="RWE174" s="34"/>
      <c r="RWF174" s="36"/>
      <c r="RWG174" s="37"/>
      <c r="RWH174" s="36"/>
      <c r="RWI174" s="37"/>
      <c r="RWJ174" s="37"/>
      <c r="RWK174" s="36"/>
      <c r="RWL174" s="34"/>
      <c r="RWM174" s="25"/>
      <c r="RWO174" s="34"/>
      <c r="RWP174" s="35"/>
      <c r="RWQ174" s="34"/>
      <c r="RWR174" s="36"/>
      <c r="RWS174" s="37"/>
      <c r="RWT174" s="36"/>
      <c r="RWU174" s="37"/>
      <c r="RWV174" s="37"/>
      <c r="RWW174" s="36"/>
      <c r="RWX174" s="34"/>
      <c r="RWY174" s="25"/>
      <c r="RXA174" s="34"/>
      <c r="RXB174" s="35"/>
      <c r="RXC174" s="34"/>
      <c r="RXD174" s="36"/>
      <c r="RXE174" s="37"/>
      <c r="RXF174" s="36"/>
      <c r="RXG174" s="37"/>
      <c r="RXH174" s="37"/>
      <c r="RXI174" s="36"/>
      <c r="RXJ174" s="34"/>
      <c r="RXK174" s="25"/>
      <c r="RXM174" s="34"/>
      <c r="RXN174" s="35"/>
      <c r="RXO174" s="34"/>
      <c r="RXP174" s="36"/>
      <c r="RXQ174" s="37"/>
      <c r="RXR174" s="36"/>
      <c r="RXS174" s="37"/>
      <c r="RXT174" s="37"/>
      <c r="RXU174" s="36"/>
      <c r="RXV174" s="34"/>
      <c r="RXW174" s="25"/>
      <c r="RXY174" s="34"/>
      <c r="RXZ174" s="35"/>
      <c r="RYA174" s="34"/>
      <c r="RYB174" s="36"/>
      <c r="RYC174" s="37"/>
      <c r="RYD174" s="36"/>
      <c r="RYE174" s="37"/>
      <c r="RYF174" s="37"/>
      <c r="RYG174" s="36"/>
      <c r="RYH174" s="34"/>
      <c r="RYI174" s="25"/>
      <c r="RYK174" s="34"/>
      <c r="RYL174" s="35"/>
      <c r="RYM174" s="34"/>
      <c r="RYN174" s="36"/>
      <c r="RYO174" s="37"/>
      <c r="RYP174" s="36"/>
      <c r="RYQ174" s="37"/>
      <c r="RYR174" s="37"/>
      <c r="RYS174" s="36"/>
      <c r="RYT174" s="34"/>
      <c r="RYU174" s="25"/>
      <c r="RYW174" s="34"/>
      <c r="RYX174" s="35"/>
      <c r="RYY174" s="34"/>
      <c r="RYZ174" s="36"/>
      <c r="RZA174" s="37"/>
      <c r="RZB174" s="36"/>
      <c r="RZC174" s="37"/>
      <c r="RZD174" s="37"/>
      <c r="RZE174" s="36"/>
      <c r="RZF174" s="34"/>
      <c r="RZG174" s="25"/>
      <c r="RZI174" s="34"/>
      <c r="RZJ174" s="35"/>
      <c r="RZK174" s="34"/>
      <c r="RZL174" s="36"/>
      <c r="RZM174" s="37"/>
      <c r="RZN174" s="36"/>
      <c r="RZO174" s="37"/>
      <c r="RZP174" s="37"/>
      <c r="RZQ174" s="36"/>
      <c r="RZR174" s="34"/>
      <c r="RZS174" s="25"/>
      <c r="RZU174" s="34"/>
      <c r="RZV174" s="35"/>
      <c r="RZW174" s="34"/>
      <c r="RZX174" s="36"/>
      <c r="RZY174" s="37"/>
      <c r="RZZ174" s="36"/>
      <c r="SAA174" s="37"/>
      <c r="SAB174" s="37"/>
      <c r="SAC174" s="36"/>
      <c r="SAD174" s="34"/>
      <c r="SAE174" s="25"/>
      <c r="SAG174" s="34"/>
      <c r="SAH174" s="35"/>
      <c r="SAI174" s="34"/>
      <c r="SAJ174" s="36"/>
      <c r="SAK174" s="37"/>
      <c r="SAL174" s="36"/>
      <c r="SAM174" s="37"/>
      <c r="SAN174" s="37"/>
      <c r="SAO174" s="36"/>
      <c r="SAP174" s="34"/>
      <c r="SAQ174" s="25"/>
      <c r="SAS174" s="34"/>
      <c r="SAT174" s="35"/>
      <c r="SAU174" s="34"/>
      <c r="SAV174" s="36"/>
      <c r="SAW174" s="37"/>
      <c r="SAX174" s="36"/>
      <c r="SAY174" s="37"/>
      <c r="SAZ174" s="37"/>
      <c r="SBA174" s="36"/>
      <c r="SBB174" s="34"/>
      <c r="SBC174" s="25"/>
      <c r="SBE174" s="34"/>
      <c r="SBF174" s="35"/>
      <c r="SBG174" s="34"/>
      <c r="SBH174" s="36"/>
      <c r="SBI174" s="37"/>
      <c r="SBJ174" s="36"/>
      <c r="SBK174" s="37"/>
      <c r="SBL174" s="37"/>
      <c r="SBM174" s="36"/>
      <c r="SBN174" s="34"/>
      <c r="SBO174" s="25"/>
      <c r="SBQ174" s="34"/>
      <c r="SBR174" s="35"/>
      <c r="SBS174" s="34"/>
      <c r="SBT174" s="36"/>
      <c r="SBU174" s="37"/>
      <c r="SBV174" s="36"/>
      <c r="SBW174" s="37"/>
      <c r="SBX174" s="37"/>
      <c r="SBY174" s="36"/>
      <c r="SBZ174" s="34"/>
      <c r="SCA174" s="25"/>
      <c r="SCC174" s="34"/>
      <c r="SCD174" s="35"/>
      <c r="SCE174" s="34"/>
      <c r="SCF174" s="36"/>
      <c r="SCG174" s="37"/>
      <c r="SCH174" s="36"/>
      <c r="SCI174" s="37"/>
      <c r="SCJ174" s="37"/>
      <c r="SCK174" s="36"/>
      <c r="SCL174" s="34"/>
      <c r="SCM174" s="25"/>
      <c r="SCO174" s="34"/>
      <c r="SCP174" s="35"/>
      <c r="SCQ174" s="34"/>
      <c r="SCR174" s="36"/>
      <c r="SCS174" s="37"/>
      <c r="SCT174" s="36"/>
      <c r="SCU174" s="37"/>
      <c r="SCV174" s="37"/>
      <c r="SCW174" s="36"/>
      <c r="SCX174" s="34"/>
      <c r="SCY174" s="25"/>
      <c r="SDA174" s="34"/>
      <c r="SDB174" s="35"/>
      <c r="SDC174" s="34"/>
      <c r="SDD174" s="36"/>
      <c r="SDE174" s="37"/>
      <c r="SDF174" s="36"/>
      <c r="SDG174" s="37"/>
      <c r="SDH174" s="37"/>
      <c r="SDI174" s="36"/>
      <c r="SDJ174" s="34"/>
      <c r="SDK174" s="25"/>
      <c r="SDM174" s="34"/>
      <c r="SDN174" s="35"/>
      <c r="SDO174" s="34"/>
      <c r="SDP174" s="36"/>
      <c r="SDQ174" s="37"/>
      <c r="SDR174" s="36"/>
      <c r="SDS174" s="37"/>
      <c r="SDT174" s="37"/>
      <c r="SDU174" s="36"/>
      <c r="SDV174" s="34"/>
      <c r="SDW174" s="25"/>
      <c r="SDY174" s="34"/>
      <c r="SDZ174" s="35"/>
      <c r="SEA174" s="34"/>
      <c r="SEB174" s="36"/>
      <c r="SEC174" s="37"/>
      <c r="SED174" s="36"/>
      <c r="SEE174" s="37"/>
      <c r="SEF174" s="37"/>
      <c r="SEG174" s="36"/>
      <c r="SEH174" s="34"/>
      <c r="SEI174" s="25"/>
      <c r="SEK174" s="34"/>
      <c r="SEL174" s="35"/>
      <c r="SEM174" s="34"/>
      <c r="SEN174" s="36"/>
      <c r="SEO174" s="37"/>
      <c r="SEP174" s="36"/>
      <c r="SEQ174" s="37"/>
      <c r="SER174" s="37"/>
      <c r="SES174" s="36"/>
      <c r="SET174" s="34"/>
      <c r="SEU174" s="25"/>
      <c r="SEW174" s="34"/>
      <c r="SEX174" s="35"/>
      <c r="SEY174" s="34"/>
      <c r="SEZ174" s="36"/>
      <c r="SFA174" s="37"/>
      <c r="SFB174" s="36"/>
      <c r="SFC174" s="37"/>
      <c r="SFD174" s="37"/>
      <c r="SFE174" s="36"/>
      <c r="SFF174" s="34"/>
      <c r="SFG174" s="25"/>
      <c r="SFI174" s="34"/>
      <c r="SFJ174" s="35"/>
      <c r="SFK174" s="34"/>
      <c r="SFL174" s="36"/>
      <c r="SFM174" s="37"/>
      <c r="SFN174" s="36"/>
      <c r="SFO174" s="37"/>
      <c r="SFP174" s="37"/>
      <c r="SFQ174" s="36"/>
      <c r="SFR174" s="34"/>
      <c r="SFS174" s="25"/>
      <c r="SFU174" s="34"/>
      <c r="SFV174" s="35"/>
      <c r="SFW174" s="34"/>
      <c r="SFX174" s="36"/>
      <c r="SFY174" s="37"/>
      <c r="SFZ174" s="36"/>
      <c r="SGA174" s="37"/>
      <c r="SGB174" s="37"/>
      <c r="SGC174" s="36"/>
      <c r="SGD174" s="34"/>
      <c r="SGE174" s="25"/>
      <c r="SGG174" s="34"/>
      <c r="SGH174" s="35"/>
      <c r="SGI174" s="34"/>
      <c r="SGJ174" s="36"/>
      <c r="SGK174" s="37"/>
      <c r="SGL174" s="36"/>
      <c r="SGM174" s="37"/>
      <c r="SGN174" s="37"/>
      <c r="SGO174" s="36"/>
      <c r="SGP174" s="34"/>
      <c r="SGQ174" s="25"/>
      <c r="SGS174" s="34"/>
      <c r="SGT174" s="35"/>
      <c r="SGU174" s="34"/>
      <c r="SGV174" s="36"/>
      <c r="SGW174" s="37"/>
      <c r="SGX174" s="36"/>
      <c r="SGY174" s="37"/>
      <c r="SGZ174" s="37"/>
      <c r="SHA174" s="36"/>
      <c r="SHB174" s="34"/>
      <c r="SHC174" s="25"/>
      <c r="SHE174" s="34"/>
      <c r="SHF174" s="35"/>
      <c r="SHG174" s="34"/>
      <c r="SHH174" s="36"/>
      <c r="SHI174" s="37"/>
      <c r="SHJ174" s="36"/>
      <c r="SHK174" s="37"/>
      <c r="SHL174" s="37"/>
      <c r="SHM174" s="36"/>
      <c r="SHN174" s="34"/>
      <c r="SHO174" s="25"/>
      <c r="SHQ174" s="34"/>
      <c r="SHR174" s="35"/>
      <c r="SHS174" s="34"/>
      <c r="SHT174" s="36"/>
      <c r="SHU174" s="37"/>
      <c r="SHV174" s="36"/>
      <c r="SHW174" s="37"/>
      <c r="SHX174" s="37"/>
      <c r="SHY174" s="36"/>
      <c r="SHZ174" s="34"/>
      <c r="SIA174" s="25"/>
      <c r="SIC174" s="34"/>
      <c r="SID174" s="35"/>
      <c r="SIE174" s="34"/>
      <c r="SIF174" s="36"/>
      <c r="SIG174" s="37"/>
      <c r="SIH174" s="36"/>
      <c r="SII174" s="37"/>
      <c r="SIJ174" s="37"/>
      <c r="SIK174" s="36"/>
      <c r="SIL174" s="34"/>
      <c r="SIM174" s="25"/>
      <c r="SIO174" s="34"/>
      <c r="SIP174" s="35"/>
      <c r="SIQ174" s="34"/>
      <c r="SIR174" s="36"/>
      <c r="SIS174" s="37"/>
      <c r="SIT174" s="36"/>
      <c r="SIU174" s="37"/>
      <c r="SIV174" s="37"/>
      <c r="SIW174" s="36"/>
      <c r="SIX174" s="34"/>
      <c r="SIY174" s="25"/>
      <c r="SJA174" s="34"/>
      <c r="SJB174" s="35"/>
      <c r="SJC174" s="34"/>
      <c r="SJD174" s="36"/>
      <c r="SJE174" s="37"/>
      <c r="SJF174" s="36"/>
      <c r="SJG174" s="37"/>
      <c r="SJH174" s="37"/>
      <c r="SJI174" s="36"/>
      <c r="SJJ174" s="34"/>
      <c r="SJK174" s="25"/>
      <c r="SJM174" s="34"/>
      <c r="SJN174" s="35"/>
      <c r="SJO174" s="34"/>
      <c r="SJP174" s="36"/>
      <c r="SJQ174" s="37"/>
      <c r="SJR174" s="36"/>
      <c r="SJS174" s="37"/>
      <c r="SJT174" s="37"/>
      <c r="SJU174" s="36"/>
      <c r="SJV174" s="34"/>
      <c r="SJW174" s="25"/>
      <c r="SJY174" s="34"/>
      <c r="SJZ174" s="35"/>
      <c r="SKA174" s="34"/>
      <c r="SKB174" s="36"/>
      <c r="SKC174" s="37"/>
      <c r="SKD174" s="36"/>
      <c r="SKE174" s="37"/>
      <c r="SKF174" s="37"/>
      <c r="SKG174" s="36"/>
      <c r="SKH174" s="34"/>
      <c r="SKI174" s="25"/>
      <c r="SKK174" s="34"/>
      <c r="SKL174" s="35"/>
      <c r="SKM174" s="34"/>
      <c r="SKN174" s="36"/>
      <c r="SKO174" s="37"/>
      <c r="SKP174" s="36"/>
      <c r="SKQ174" s="37"/>
      <c r="SKR174" s="37"/>
      <c r="SKS174" s="36"/>
      <c r="SKT174" s="34"/>
      <c r="SKU174" s="25"/>
      <c r="SKW174" s="34"/>
      <c r="SKX174" s="35"/>
      <c r="SKY174" s="34"/>
      <c r="SKZ174" s="36"/>
      <c r="SLA174" s="37"/>
      <c r="SLB174" s="36"/>
      <c r="SLC174" s="37"/>
      <c r="SLD174" s="37"/>
      <c r="SLE174" s="36"/>
      <c r="SLF174" s="34"/>
      <c r="SLG174" s="25"/>
      <c r="SLI174" s="34"/>
      <c r="SLJ174" s="35"/>
      <c r="SLK174" s="34"/>
      <c r="SLL174" s="36"/>
      <c r="SLM174" s="37"/>
      <c r="SLN174" s="36"/>
      <c r="SLO174" s="37"/>
      <c r="SLP174" s="37"/>
      <c r="SLQ174" s="36"/>
      <c r="SLR174" s="34"/>
      <c r="SLS174" s="25"/>
      <c r="SLU174" s="34"/>
      <c r="SLV174" s="35"/>
      <c r="SLW174" s="34"/>
      <c r="SLX174" s="36"/>
      <c r="SLY174" s="37"/>
      <c r="SLZ174" s="36"/>
      <c r="SMA174" s="37"/>
      <c r="SMB174" s="37"/>
      <c r="SMC174" s="36"/>
      <c r="SMD174" s="34"/>
      <c r="SME174" s="25"/>
      <c r="SMG174" s="34"/>
      <c r="SMH174" s="35"/>
      <c r="SMI174" s="34"/>
      <c r="SMJ174" s="36"/>
      <c r="SMK174" s="37"/>
      <c r="SML174" s="36"/>
      <c r="SMM174" s="37"/>
      <c r="SMN174" s="37"/>
      <c r="SMO174" s="36"/>
      <c r="SMP174" s="34"/>
      <c r="SMQ174" s="25"/>
      <c r="SMS174" s="34"/>
      <c r="SMT174" s="35"/>
      <c r="SMU174" s="34"/>
      <c r="SMV174" s="36"/>
      <c r="SMW174" s="37"/>
      <c r="SMX174" s="36"/>
      <c r="SMY174" s="37"/>
      <c r="SMZ174" s="37"/>
      <c r="SNA174" s="36"/>
      <c r="SNB174" s="34"/>
      <c r="SNC174" s="25"/>
      <c r="SNE174" s="34"/>
      <c r="SNF174" s="35"/>
      <c r="SNG174" s="34"/>
      <c r="SNH174" s="36"/>
      <c r="SNI174" s="37"/>
      <c r="SNJ174" s="36"/>
      <c r="SNK174" s="37"/>
      <c r="SNL174" s="37"/>
      <c r="SNM174" s="36"/>
      <c r="SNN174" s="34"/>
      <c r="SNO174" s="25"/>
      <c r="SNQ174" s="34"/>
      <c r="SNR174" s="35"/>
      <c r="SNS174" s="34"/>
      <c r="SNT174" s="36"/>
      <c r="SNU174" s="37"/>
      <c r="SNV174" s="36"/>
      <c r="SNW174" s="37"/>
      <c r="SNX174" s="37"/>
      <c r="SNY174" s="36"/>
      <c r="SNZ174" s="34"/>
      <c r="SOA174" s="25"/>
      <c r="SOC174" s="34"/>
      <c r="SOD174" s="35"/>
      <c r="SOE174" s="34"/>
      <c r="SOF174" s="36"/>
      <c r="SOG174" s="37"/>
      <c r="SOH174" s="36"/>
      <c r="SOI174" s="37"/>
      <c r="SOJ174" s="37"/>
      <c r="SOK174" s="36"/>
      <c r="SOL174" s="34"/>
      <c r="SOM174" s="25"/>
      <c r="SOO174" s="34"/>
      <c r="SOP174" s="35"/>
      <c r="SOQ174" s="34"/>
      <c r="SOR174" s="36"/>
      <c r="SOS174" s="37"/>
      <c r="SOT174" s="36"/>
      <c r="SOU174" s="37"/>
      <c r="SOV174" s="37"/>
      <c r="SOW174" s="36"/>
      <c r="SOX174" s="34"/>
      <c r="SOY174" s="25"/>
      <c r="SPA174" s="34"/>
      <c r="SPB174" s="35"/>
      <c r="SPC174" s="34"/>
      <c r="SPD174" s="36"/>
      <c r="SPE174" s="37"/>
      <c r="SPF174" s="36"/>
      <c r="SPG174" s="37"/>
      <c r="SPH174" s="37"/>
      <c r="SPI174" s="36"/>
      <c r="SPJ174" s="34"/>
      <c r="SPK174" s="25"/>
      <c r="SPM174" s="34"/>
      <c r="SPN174" s="35"/>
      <c r="SPO174" s="34"/>
      <c r="SPP174" s="36"/>
      <c r="SPQ174" s="37"/>
      <c r="SPR174" s="36"/>
      <c r="SPS174" s="37"/>
      <c r="SPT174" s="37"/>
      <c r="SPU174" s="36"/>
      <c r="SPV174" s="34"/>
      <c r="SPW174" s="25"/>
      <c r="SPY174" s="34"/>
      <c r="SPZ174" s="35"/>
      <c r="SQA174" s="34"/>
      <c r="SQB174" s="36"/>
      <c r="SQC174" s="37"/>
      <c r="SQD174" s="36"/>
      <c r="SQE174" s="37"/>
      <c r="SQF174" s="37"/>
      <c r="SQG174" s="36"/>
      <c r="SQH174" s="34"/>
      <c r="SQI174" s="25"/>
      <c r="SQK174" s="34"/>
      <c r="SQL174" s="35"/>
      <c r="SQM174" s="34"/>
      <c r="SQN174" s="36"/>
      <c r="SQO174" s="37"/>
      <c r="SQP174" s="36"/>
      <c r="SQQ174" s="37"/>
      <c r="SQR174" s="37"/>
      <c r="SQS174" s="36"/>
      <c r="SQT174" s="34"/>
      <c r="SQU174" s="25"/>
      <c r="SQW174" s="34"/>
      <c r="SQX174" s="35"/>
      <c r="SQY174" s="34"/>
      <c r="SQZ174" s="36"/>
      <c r="SRA174" s="37"/>
      <c r="SRB174" s="36"/>
      <c r="SRC174" s="37"/>
      <c r="SRD174" s="37"/>
      <c r="SRE174" s="36"/>
      <c r="SRF174" s="34"/>
      <c r="SRG174" s="25"/>
      <c r="SRI174" s="34"/>
      <c r="SRJ174" s="35"/>
      <c r="SRK174" s="34"/>
      <c r="SRL174" s="36"/>
      <c r="SRM174" s="37"/>
      <c r="SRN174" s="36"/>
      <c r="SRO174" s="37"/>
      <c r="SRP174" s="37"/>
      <c r="SRQ174" s="36"/>
      <c r="SRR174" s="34"/>
      <c r="SRS174" s="25"/>
      <c r="SRU174" s="34"/>
      <c r="SRV174" s="35"/>
      <c r="SRW174" s="34"/>
      <c r="SRX174" s="36"/>
      <c r="SRY174" s="37"/>
      <c r="SRZ174" s="36"/>
      <c r="SSA174" s="37"/>
      <c r="SSB174" s="37"/>
      <c r="SSC174" s="36"/>
      <c r="SSD174" s="34"/>
      <c r="SSE174" s="25"/>
      <c r="SSG174" s="34"/>
      <c r="SSH174" s="35"/>
      <c r="SSI174" s="34"/>
      <c r="SSJ174" s="36"/>
      <c r="SSK174" s="37"/>
      <c r="SSL174" s="36"/>
      <c r="SSM174" s="37"/>
      <c r="SSN174" s="37"/>
      <c r="SSO174" s="36"/>
      <c r="SSP174" s="34"/>
      <c r="SSQ174" s="25"/>
      <c r="SSS174" s="34"/>
      <c r="SST174" s="35"/>
      <c r="SSU174" s="34"/>
      <c r="SSV174" s="36"/>
      <c r="SSW174" s="37"/>
      <c r="SSX174" s="36"/>
      <c r="SSY174" s="37"/>
      <c r="SSZ174" s="37"/>
      <c r="STA174" s="36"/>
      <c r="STB174" s="34"/>
      <c r="STC174" s="25"/>
      <c r="STE174" s="34"/>
      <c r="STF174" s="35"/>
      <c r="STG174" s="34"/>
      <c r="STH174" s="36"/>
      <c r="STI174" s="37"/>
      <c r="STJ174" s="36"/>
      <c r="STK174" s="37"/>
      <c r="STL174" s="37"/>
      <c r="STM174" s="36"/>
      <c r="STN174" s="34"/>
      <c r="STO174" s="25"/>
      <c r="STQ174" s="34"/>
      <c r="STR174" s="35"/>
      <c r="STS174" s="34"/>
      <c r="STT174" s="36"/>
      <c r="STU174" s="37"/>
      <c r="STV174" s="36"/>
      <c r="STW174" s="37"/>
      <c r="STX174" s="37"/>
      <c r="STY174" s="36"/>
      <c r="STZ174" s="34"/>
      <c r="SUA174" s="25"/>
      <c r="SUC174" s="34"/>
      <c r="SUD174" s="35"/>
      <c r="SUE174" s="34"/>
      <c r="SUF174" s="36"/>
      <c r="SUG174" s="37"/>
      <c r="SUH174" s="36"/>
      <c r="SUI174" s="37"/>
      <c r="SUJ174" s="37"/>
      <c r="SUK174" s="36"/>
      <c r="SUL174" s="34"/>
      <c r="SUM174" s="25"/>
      <c r="SUO174" s="34"/>
      <c r="SUP174" s="35"/>
      <c r="SUQ174" s="34"/>
      <c r="SUR174" s="36"/>
      <c r="SUS174" s="37"/>
      <c r="SUT174" s="36"/>
      <c r="SUU174" s="37"/>
      <c r="SUV174" s="37"/>
      <c r="SUW174" s="36"/>
      <c r="SUX174" s="34"/>
      <c r="SUY174" s="25"/>
      <c r="SVA174" s="34"/>
      <c r="SVB174" s="35"/>
      <c r="SVC174" s="34"/>
      <c r="SVD174" s="36"/>
      <c r="SVE174" s="37"/>
      <c r="SVF174" s="36"/>
      <c r="SVG174" s="37"/>
      <c r="SVH174" s="37"/>
      <c r="SVI174" s="36"/>
      <c r="SVJ174" s="34"/>
      <c r="SVK174" s="25"/>
      <c r="SVM174" s="34"/>
      <c r="SVN174" s="35"/>
      <c r="SVO174" s="34"/>
      <c r="SVP174" s="36"/>
      <c r="SVQ174" s="37"/>
      <c r="SVR174" s="36"/>
      <c r="SVS174" s="37"/>
      <c r="SVT174" s="37"/>
      <c r="SVU174" s="36"/>
      <c r="SVV174" s="34"/>
      <c r="SVW174" s="25"/>
      <c r="SVY174" s="34"/>
      <c r="SVZ174" s="35"/>
      <c r="SWA174" s="34"/>
      <c r="SWB174" s="36"/>
      <c r="SWC174" s="37"/>
      <c r="SWD174" s="36"/>
      <c r="SWE174" s="37"/>
      <c r="SWF174" s="37"/>
      <c r="SWG174" s="36"/>
      <c r="SWH174" s="34"/>
      <c r="SWI174" s="25"/>
      <c r="SWK174" s="34"/>
      <c r="SWL174" s="35"/>
      <c r="SWM174" s="34"/>
      <c r="SWN174" s="36"/>
      <c r="SWO174" s="37"/>
      <c r="SWP174" s="36"/>
      <c r="SWQ174" s="37"/>
      <c r="SWR174" s="37"/>
      <c r="SWS174" s="36"/>
      <c r="SWT174" s="34"/>
      <c r="SWU174" s="25"/>
      <c r="SWW174" s="34"/>
      <c r="SWX174" s="35"/>
      <c r="SWY174" s="34"/>
      <c r="SWZ174" s="36"/>
      <c r="SXA174" s="37"/>
      <c r="SXB174" s="36"/>
      <c r="SXC174" s="37"/>
      <c r="SXD174" s="37"/>
      <c r="SXE174" s="36"/>
      <c r="SXF174" s="34"/>
      <c r="SXG174" s="25"/>
      <c r="SXI174" s="34"/>
      <c r="SXJ174" s="35"/>
      <c r="SXK174" s="34"/>
      <c r="SXL174" s="36"/>
      <c r="SXM174" s="37"/>
      <c r="SXN174" s="36"/>
      <c r="SXO174" s="37"/>
      <c r="SXP174" s="37"/>
      <c r="SXQ174" s="36"/>
      <c r="SXR174" s="34"/>
      <c r="SXS174" s="25"/>
      <c r="SXU174" s="34"/>
      <c r="SXV174" s="35"/>
      <c r="SXW174" s="34"/>
      <c r="SXX174" s="36"/>
      <c r="SXY174" s="37"/>
      <c r="SXZ174" s="36"/>
      <c r="SYA174" s="37"/>
      <c r="SYB174" s="37"/>
      <c r="SYC174" s="36"/>
      <c r="SYD174" s="34"/>
      <c r="SYE174" s="25"/>
      <c r="SYG174" s="34"/>
      <c r="SYH174" s="35"/>
      <c r="SYI174" s="34"/>
      <c r="SYJ174" s="36"/>
      <c r="SYK174" s="37"/>
      <c r="SYL174" s="36"/>
      <c r="SYM174" s="37"/>
      <c r="SYN174" s="37"/>
      <c r="SYO174" s="36"/>
      <c r="SYP174" s="34"/>
      <c r="SYQ174" s="25"/>
      <c r="SYS174" s="34"/>
      <c r="SYT174" s="35"/>
      <c r="SYU174" s="34"/>
      <c r="SYV174" s="36"/>
      <c r="SYW174" s="37"/>
      <c r="SYX174" s="36"/>
      <c r="SYY174" s="37"/>
      <c r="SYZ174" s="37"/>
      <c r="SZA174" s="36"/>
      <c r="SZB174" s="34"/>
      <c r="SZC174" s="25"/>
      <c r="SZE174" s="34"/>
      <c r="SZF174" s="35"/>
      <c r="SZG174" s="34"/>
      <c r="SZH174" s="36"/>
      <c r="SZI174" s="37"/>
      <c r="SZJ174" s="36"/>
      <c r="SZK174" s="37"/>
      <c r="SZL174" s="37"/>
      <c r="SZM174" s="36"/>
      <c r="SZN174" s="34"/>
      <c r="SZO174" s="25"/>
      <c r="SZQ174" s="34"/>
      <c r="SZR174" s="35"/>
      <c r="SZS174" s="34"/>
      <c r="SZT174" s="36"/>
      <c r="SZU174" s="37"/>
      <c r="SZV174" s="36"/>
      <c r="SZW174" s="37"/>
      <c r="SZX174" s="37"/>
      <c r="SZY174" s="36"/>
      <c r="SZZ174" s="34"/>
      <c r="TAA174" s="25"/>
      <c r="TAC174" s="34"/>
      <c r="TAD174" s="35"/>
      <c r="TAE174" s="34"/>
      <c r="TAF174" s="36"/>
      <c r="TAG174" s="37"/>
      <c r="TAH174" s="36"/>
      <c r="TAI174" s="37"/>
      <c r="TAJ174" s="37"/>
      <c r="TAK174" s="36"/>
      <c r="TAL174" s="34"/>
      <c r="TAM174" s="25"/>
      <c r="TAO174" s="34"/>
      <c r="TAP174" s="35"/>
      <c r="TAQ174" s="34"/>
      <c r="TAR174" s="36"/>
      <c r="TAS174" s="37"/>
      <c r="TAT174" s="36"/>
      <c r="TAU174" s="37"/>
      <c r="TAV174" s="37"/>
      <c r="TAW174" s="36"/>
      <c r="TAX174" s="34"/>
      <c r="TAY174" s="25"/>
      <c r="TBA174" s="34"/>
      <c r="TBB174" s="35"/>
      <c r="TBC174" s="34"/>
      <c r="TBD174" s="36"/>
      <c r="TBE174" s="37"/>
      <c r="TBF174" s="36"/>
      <c r="TBG174" s="37"/>
      <c r="TBH174" s="37"/>
      <c r="TBI174" s="36"/>
      <c r="TBJ174" s="34"/>
      <c r="TBK174" s="25"/>
      <c r="TBM174" s="34"/>
      <c r="TBN174" s="35"/>
      <c r="TBO174" s="34"/>
      <c r="TBP174" s="36"/>
      <c r="TBQ174" s="37"/>
      <c r="TBR174" s="36"/>
      <c r="TBS174" s="37"/>
      <c r="TBT174" s="37"/>
      <c r="TBU174" s="36"/>
      <c r="TBV174" s="34"/>
      <c r="TBW174" s="25"/>
      <c r="TBY174" s="34"/>
      <c r="TBZ174" s="35"/>
      <c r="TCA174" s="34"/>
      <c r="TCB174" s="36"/>
      <c r="TCC174" s="37"/>
      <c r="TCD174" s="36"/>
      <c r="TCE174" s="37"/>
      <c r="TCF174" s="37"/>
      <c r="TCG174" s="36"/>
      <c r="TCH174" s="34"/>
      <c r="TCI174" s="25"/>
      <c r="TCK174" s="34"/>
      <c r="TCL174" s="35"/>
      <c r="TCM174" s="34"/>
      <c r="TCN174" s="36"/>
      <c r="TCO174" s="37"/>
      <c r="TCP174" s="36"/>
      <c r="TCQ174" s="37"/>
      <c r="TCR174" s="37"/>
      <c r="TCS174" s="36"/>
      <c r="TCT174" s="34"/>
      <c r="TCU174" s="25"/>
      <c r="TCW174" s="34"/>
      <c r="TCX174" s="35"/>
      <c r="TCY174" s="34"/>
      <c r="TCZ174" s="36"/>
      <c r="TDA174" s="37"/>
      <c r="TDB174" s="36"/>
      <c r="TDC174" s="37"/>
      <c r="TDD174" s="37"/>
      <c r="TDE174" s="36"/>
      <c r="TDF174" s="34"/>
      <c r="TDG174" s="25"/>
      <c r="TDI174" s="34"/>
      <c r="TDJ174" s="35"/>
      <c r="TDK174" s="34"/>
      <c r="TDL174" s="36"/>
      <c r="TDM174" s="37"/>
      <c r="TDN174" s="36"/>
      <c r="TDO174" s="37"/>
      <c r="TDP174" s="37"/>
      <c r="TDQ174" s="36"/>
      <c r="TDR174" s="34"/>
      <c r="TDS174" s="25"/>
      <c r="TDU174" s="34"/>
      <c r="TDV174" s="35"/>
      <c r="TDW174" s="34"/>
      <c r="TDX174" s="36"/>
      <c r="TDY174" s="37"/>
      <c r="TDZ174" s="36"/>
      <c r="TEA174" s="37"/>
      <c r="TEB174" s="37"/>
      <c r="TEC174" s="36"/>
      <c r="TED174" s="34"/>
      <c r="TEE174" s="25"/>
      <c r="TEG174" s="34"/>
      <c r="TEH174" s="35"/>
      <c r="TEI174" s="34"/>
      <c r="TEJ174" s="36"/>
      <c r="TEK174" s="37"/>
      <c r="TEL174" s="36"/>
      <c r="TEM174" s="37"/>
      <c r="TEN174" s="37"/>
      <c r="TEO174" s="36"/>
      <c r="TEP174" s="34"/>
      <c r="TEQ174" s="25"/>
      <c r="TES174" s="34"/>
      <c r="TET174" s="35"/>
      <c r="TEU174" s="34"/>
      <c r="TEV174" s="36"/>
      <c r="TEW174" s="37"/>
      <c r="TEX174" s="36"/>
      <c r="TEY174" s="37"/>
      <c r="TEZ174" s="37"/>
      <c r="TFA174" s="36"/>
      <c r="TFB174" s="34"/>
      <c r="TFC174" s="25"/>
      <c r="TFE174" s="34"/>
      <c r="TFF174" s="35"/>
      <c r="TFG174" s="34"/>
      <c r="TFH174" s="36"/>
      <c r="TFI174" s="37"/>
      <c r="TFJ174" s="36"/>
      <c r="TFK174" s="37"/>
      <c r="TFL174" s="37"/>
      <c r="TFM174" s="36"/>
      <c r="TFN174" s="34"/>
      <c r="TFO174" s="25"/>
      <c r="TFQ174" s="34"/>
      <c r="TFR174" s="35"/>
      <c r="TFS174" s="34"/>
      <c r="TFT174" s="36"/>
      <c r="TFU174" s="37"/>
      <c r="TFV174" s="36"/>
      <c r="TFW174" s="37"/>
      <c r="TFX174" s="37"/>
      <c r="TFY174" s="36"/>
      <c r="TFZ174" s="34"/>
      <c r="TGA174" s="25"/>
      <c r="TGC174" s="34"/>
      <c r="TGD174" s="35"/>
      <c r="TGE174" s="34"/>
      <c r="TGF174" s="36"/>
      <c r="TGG174" s="37"/>
      <c r="TGH174" s="36"/>
      <c r="TGI174" s="37"/>
      <c r="TGJ174" s="37"/>
      <c r="TGK174" s="36"/>
      <c r="TGL174" s="34"/>
      <c r="TGM174" s="25"/>
      <c r="TGO174" s="34"/>
      <c r="TGP174" s="35"/>
      <c r="TGQ174" s="34"/>
      <c r="TGR174" s="36"/>
      <c r="TGS174" s="37"/>
      <c r="TGT174" s="36"/>
      <c r="TGU174" s="37"/>
      <c r="TGV174" s="37"/>
      <c r="TGW174" s="36"/>
      <c r="TGX174" s="34"/>
      <c r="TGY174" s="25"/>
      <c r="THA174" s="34"/>
      <c r="THB174" s="35"/>
      <c r="THC174" s="34"/>
      <c r="THD174" s="36"/>
      <c r="THE174" s="37"/>
      <c r="THF174" s="36"/>
      <c r="THG174" s="37"/>
      <c r="THH174" s="37"/>
      <c r="THI174" s="36"/>
      <c r="THJ174" s="34"/>
      <c r="THK174" s="25"/>
      <c r="THM174" s="34"/>
      <c r="THN174" s="35"/>
      <c r="THO174" s="34"/>
      <c r="THP174" s="36"/>
      <c r="THQ174" s="37"/>
      <c r="THR174" s="36"/>
      <c r="THS174" s="37"/>
      <c r="THT174" s="37"/>
      <c r="THU174" s="36"/>
      <c r="THV174" s="34"/>
      <c r="THW174" s="25"/>
      <c r="THY174" s="34"/>
      <c r="THZ174" s="35"/>
      <c r="TIA174" s="34"/>
      <c r="TIB174" s="36"/>
      <c r="TIC174" s="37"/>
      <c r="TID174" s="36"/>
      <c r="TIE174" s="37"/>
      <c r="TIF174" s="37"/>
      <c r="TIG174" s="36"/>
      <c r="TIH174" s="34"/>
      <c r="TII174" s="25"/>
      <c r="TIK174" s="34"/>
      <c r="TIL174" s="35"/>
      <c r="TIM174" s="34"/>
      <c r="TIN174" s="36"/>
      <c r="TIO174" s="37"/>
      <c r="TIP174" s="36"/>
      <c r="TIQ174" s="37"/>
      <c r="TIR174" s="37"/>
      <c r="TIS174" s="36"/>
      <c r="TIT174" s="34"/>
      <c r="TIU174" s="25"/>
      <c r="TIW174" s="34"/>
      <c r="TIX174" s="35"/>
      <c r="TIY174" s="34"/>
      <c r="TIZ174" s="36"/>
      <c r="TJA174" s="37"/>
      <c r="TJB174" s="36"/>
      <c r="TJC174" s="37"/>
      <c r="TJD174" s="37"/>
      <c r="TJE174" s="36"/>
      <c r="TJF174" s="34"/>
      <c r="TJG174" s="25"/>
      <c r="TJI174" s="34"/>
      <c r="TJJ174" s="35"/>
      <c r="TJK174" s="34"/>
      <c r="TJL174" s="36"/>
      <c r="TJM174" s="37"/>
      <c r="TJN174" s="36"/>
      <c r="TJO174" s="37"/>
      <c r="TJP174" s="37"/>
      <c r="TJQ174" s="36"/>
      <c r="TJR174" s="34"/>
      <c r="TJS174" s="25"/>
      <c r="TJU174" s="34"/>
      <c r="TJV174" s="35"/>
      <c r="TJW174" s="34"/>
      <c r="TJX174" s="36"/>
      <c r="TJY174" s="37"/>
      <c r="TJZ174" s="36"/>
      <c r="TKA174" s="37"/>
      <c r="TKB174" s="37"/>
      <c r="TKC174" s="36"/>
      <c r="TKD174" s="34"/>
      <c r="TKE174" s="25"/>
      <c r="TKG174" s="34"/>
      <c r="TKH174" s="35"/>
      <c r="TKI174" s="34"/>
      <c r="TKJ174" s="36"/>
      <c r="TKK174" s="37"/>
      <c r="TKL174" s="36"/>
      <c r="TKM174" s="37"/>
      <c r="TKN174" s="37"/>
      <c r="TKO174" s="36"/>
      <c r="TKP174" s="34"/>
      <c r="TKQ174" s="25"/>
      <c r="TKS174" s="34"/>
      <c r="TKT174" s="35"/>
      <c r="TKU174" s="34"/>
      <c r="TKV174" s="36"/>
      <c r="TKW174" s="37"/>
      <c r="TKX174" s="36"/>
      <c r="TKY174" s="37"/>
      <c r="TKZ174" s="37"/>
      <c r="TLA174" s="36"/>
      <c r="TLB174" s="34"/>
      <c r="TLC174" s="25"/>
      <c r="TLE174" s="34"/>
      <c r="TLF174" s="35"/>
      <c r="TLG174" s="34"/>
      <c r="TLH174" s="36"/>
      <c r="TLI174" s="37"/>
      <c r="TLJ174" s="36"/>
      <c r="TLK174" s="37"/>
      <c r="TLL174" s="37"/>
      <c r="TLM174" s="36"/>
      <c r="TLN174" s="34"/>
      <c r="TLO174" s="25"/>
      <c r="TLQ174" s="34"/>
      <c r="TLR174" s="35"/>
      <c r="TLS174" s="34"/>
      <c r="TLT174" s="36"/>
      <c r="TLU174" s="37"/>
      <c r="TLV174" s="36"/>
      <c r="TLW174" s="37"/>
      <c r="TLX174" s="37"/>
      <c r="TLY174" s="36"/>
      <c r="TLZ174" s="34"/>
      <c r="TMA174" s="25"/>
      <c r="TMC174" s="34"/>
      <c r="TMD174" s="35"/>
      <c r="TME174" s="34"/>
      <c r="TMF174" s="36"/>
      <c r="TMG174" s="37"/>
      <c r="TMH174" s="36"/>
      <c r="TMI174" s="37"/>
      <c r="TMJ174" s="37"/>
      <c r="TMK174" s="36"/>
      <c r="TML174" s="34"/>
      <c r="TMM174" s="25"/>
      <c r="TMO174" s="34"/>
      <c r="TMP174" s="35"/>
      <c r="TMQ174" s="34"/>
      <c r="TMR174" s="36"/>
      <c r="TMS174" s="37"/>
      <c r="TMT174" s="36"/>
      <c r="TMU174" s="37"/>
      <c r="TMV174" s="37"/>
      <c r="TMW174" s="36"/>
      <c r="TMX174" s="34"/>
      <c r="TMY174" s="25"/>
      <c r="TNA174" s="34"/>
      <c r="TNB174" s="35"/>
      <c r="TNC174" s="34"/>
      <c r="TND174" s="36"/>
      <c r="TNE174" s="37"/>
      <c r="TNF174" s="36"/>
      <c r="TNG174" s="37"/>
      <c r="TNH174" s="37"/>
      <c r="TNI174" s="36"/>
      <c r="TNJ174" s="34"/>
      <c r="TNK174" s="25"/>
      <c r="TNM174" s="34"/>
      <c r="TNN174" s="35"/>
      <c r="TNO174" s="34"/>
      <c r="TNP174" s="36"/>
      <c r="TNQ174" s="37"/>
      <c r="TNR174" s="36"/>
      <c r="TNS174" s="37"/>
      <c r="TNT174" s="37"/>
      <c r="TNU174" s="36"/>
      <c r="TNV174" s="34"/>
      <c r="TNW174" s="25"/>
      <c r="TNY174" s="34"/>
      <c r="TNZ174" s="35"/>
      <c r="TOA174" s="34"/>
      <c r="TOB174" s="36"/>
      <c r="TOC174" s="37"/>
      <c r="TOD174" s="36"/>
      <c r="TOE174" s="37"/>
      <c r="TOF174" s="37"/>
      <c r="TOG174" s="36"/>
      <c r="TOH174" s="34"/>
      <c r="TOI174" s="25"/>
      <c r="TOK174" s="34"/>
      <c r="TOL174" s="35"/>
      <c r="TOM174" s="34"/>
      <c r="TON174" s="36"/>
      <c r="TOO174" s="37"/>
      <c r="TOP174" s="36"/>
      <c r="TOQ174" s="37"/>
      <c r="TOR174" s="37"/>
      <c r="TOS174" s="36"/>
      <c r="TOT174" s="34"/>
      <c r="TOU174" s="25"/>
      <c r="TOW174" s="34"/>
      <c r="TOX174" s="35"/>
      <c r="TOY174" s="34"/>
      <c r="TOZ174" s="36"/>
      <c r="TPA174" s="37"/>
      <c r="TPB174" s="36"/>
      <c r="TPC174" s="37"/>
      <c r="TPD174" s="37"/>
      <c r="TPE174" s="36"/>
      <c r="TPF174" s="34"/>
      <c r="TPG174" s="25"/>
      <c r="TPI174" s="34"/>
      <c r="TPJ174" s="35"/>
      <c r="TPK174" s="34"/>
      <c r="TPL174" s="36"/>
      <c r="TPM174" s="37"/>
      <c r="TPN174" s="36"/>
      <c r="TPO174" s="37"/>
      <c r="TPP174" s="37"/>
      <c r="TPQ174" s="36"/>
      <c r="TPR174" s="34"/>
      <c r="TPS174" s="25"/>
      <c r="TPU174" s="34"/>
      <c r="TPV174" s="35"/>
      <c r="TPW174" s="34"/>
      <c r="TPX174" s="36"/>
      <c r="TPY174" s="37"/>
      <c r="TPZ174" s="36"/>
      <c r="TQA174" s="37"/>
      <c r="TQB174" s="37"/>
      <c r="TQC174" s="36"/>
      <c r="TQD174" s="34"/>
      <c r="TQE174" s="25"/>
      <c r="TQG174" s="34"/>
      <c r="TQH174" s="35"/>
      <c r="TQI174" s="34"/>
      <c r="TQJ174" s="36"/>
      <c r="TQK174" s="37"/>
      <c r="TQL174" s="36"/>
      <c r="TQM174" s="37"/>
      <c r="TQN174" s="37"/>
      <c r="TQO174" s="36"/>
      <c r="TQP174" s="34"/>
      <c r="TQQ174" s="25"/>
      <c r="TQS174" s="34"/>
      <c r="TQT174" s="35"/>
      <c r="TQU174" s="34"/>
      <c r="TQV174" s="36"/>
      <c r="TQW174" s="37"/>
      <c r="TQX174" s="36"/>
      <c r="TQY174" s="37"/>
      <c r="TQZ174" s="37"/>
      <c r="TRA174" s="36"/>
      <c r="TRB174" s="34"/>
      <c r="TRC174" s="25"/>
      <c r="TRE174" s="34"/>
      <c r="TRF174" s="35"/>
      <c r="TRG174" s="34"/>
      <c r="TRH174" s="36"/>
      <c r="TRI174" s="37"/>
      <c r="TRJ174" s="36"/>
      <c r="TRK174" s="37"/>
      <c r="TRL174" s="37"/>
      <c r="TRM174" s="36"/>
      <c r="TRN174" s="34"/>
      <c r="TRO174" s="25"/>
      <c r="TRQ174" s="34"/>
      <c r="TRR174" s="35"/>
      <c r="TRS174" s="34"/>
      <c r="TRT174" s="36"/>
      <c r="TRU174" s="37"/>
      <c r="TRV174" s="36"/>
      <c r="TRW174" s="37"/>
      <c r="TRX174" s="37"/>
      <c r="TRY174" s="36"/>
      <c r="TRZ174" s="34"/>
      <c r="TSA174" s="25"/>
      <c r="TSC174" s="34"/>
      <c r="TSD174" s="35"/>
      <c r="TSE174" s="34"/>
      <c r="TSF174" s="36"/>
      <c r="TSG174" s="37"/>
      <c r="TSH174" s="36"/>
      <c r="TSI174" s="37"/>
      <c r="TSJ174" s="37"/>
      <c r="TSK174" s="36"/>
      <c r="TSL174" s="34"/>
      <c r="TSM174" s="25"/>
      <c r="TSO174" s="34"/>
      <c r="TSP174" s="35"/>
      <c r="TSQ174" s="34"/>
      <c r="TSR174" s="36"/>
      <c r="TSS174" s="37"/>
      <c r="TST174" s="36"/>
      <c r="TSU174" s="37"/>
      <c r="TSV174" s="37"/>
      <c r="TSW174" s="36"/>
      <c r="TSX174" s="34"/>
      <c r="TSY174" s="25"/>
      <c r="TTA174" s="34"/>
      <c r="TTB174" s="35"/>
      <c r="TTC174" s="34"/>
      <c r="TTD174" s="36"/>
      <c r="TTE174" s="37"/>
      <c r="TTF174" s="36"/>
      <c r="TTG174" s="37"/>
      <c r="TTH174" s="37"/>
      <c r="TTI174" s="36"/>
      <c r="TTJ174" s="34"/>
      <c r="TTK174" s="25"/>
      <c r="TTM174" s="34"/>
      <c r="TTN174" s="35"/>
      <c r="TTO174" s="34"/>
      <c r="TTP174" s="36"/>
      <c r="TTQ174" s="37"/>
      <c r="TTR174" s="36"/>
      <c r="TTS174" s="37"/>
      <c r="TTT174" s="37"/>
      <c r="TTU174" s="36"/>
      <c r="TTV174" s="34"/>
      <c r="TTW174" s="25"/>
      <c r="TTY174" s="34"/>
      <c r="TTZ174" s="35"/>
      <c r="TUA174" s="34"/>
      <c r="TUB174" s="36"/>
      <c r="TUC174" s="37"/>
      <c r="TUD174" s="36"/>
      <c r="TUE174" s="37"/>
      <c r="TUF174" s="37"/>
      <c r="TUG174" s="36"/>
      <c r="TUH174" s="34"/>
      <c r="TUI174" s="25"/>
      <c r="TUK174" s="34"/>
      <c r="TUL174" s="35"/>
      <c r="TUM174" s="34"/>
      <c r="TUN174" s="36"/>
      <c r="TUO174" s="37"/>
      <c r="TUP174" s="36"/>
      <c r="TUQ174" s="37"/>
      <c r="TUR174" s="37"/>
      <c r="TUS174" s="36"/>
      <c r="TUT174" s="34"/>
      <c r="TUU174" s="25"/>
      <c r="TUW174" s="34"/>
      <c r="TUX174" s="35"/>
      <c r="TUY174" s="34"/>
      <c r="TUZ174" s="36"/>
      <c r="TVA174" s="37"/>
      <c r="TVB174" s="36"/>
      <c r="TVC174" s="37"/>
      <c r="TVD174" s="37"/>
      <c r="TVE174" s="36"/>
      <c r="TVF174" s="34"/>
      <c r="TVG174" s="25"/>
      <c r="TVI174" s="34"/>
      <c r="TVJ174" s="35"/>
      <c r="TVK174" s="34"/>
      <c r="TVL174" s="36"/>
      <c r="TVM174" s="37"/>
      <c r="TVN174" s="36"/>
      <c r="TVO174" s="37"/>
      <c r="TVP174" s="37"/>
      <c r="TVQ174" s="36"/>
      <c r="TVR174" s="34"/>
      <c r="TVS174" s="25"/>
      <c r="TVU174" s="34"/>
      <c r="TVV174" s="35"/>
      <c r="TVW174" s="34"/>
      <c r="TVX174" s="36"/>
      <c r="TVY174" s="37"/>
      <c r="TVZ174" s="36"/>
      <c r="TWA174" s="37"/>
      <c r="TWB174" s="37"/>
      <c r="TWC174" s="36"/>
      <c r="TWD174" s="34"/>
      <c r="TWE174" s="25"/>
      <c r="TWG174" s="34"/>
      <c r="TWH174" s="35"/>
      <c r="TWI174" s="34"/>
      <c r="TWJ174" s="36"/>
      <c r="TWK174" s="37"/>
      <c r="TWL174" s="36"/>
      <c r="TWM174" s="37"/>
      <c r="TWN174" s="37"/>
      <c r="TWO174" s="36"/>
      <c r="TWP174" s="34"/>
      <c r="TWQ174" s="25"/>
      <c r="TWS174" s="34"/>
      <c r="TWT174" s="35"/>
      <c r="TWU174" s="34"/>
      <c r="TWV174" s="36"/>
      <c r="TWW174" s="37"/>
      <c r="TWX174" s="36"/>
      <c r="TWY174" s="37"/>
      <c r="TWZ174" s="37"/>
      <c r="TXA174" s="36"/>
      <c r="TXB174" s="34"/>
      <c r="TXC174" s="25"/>
      <c r="TXE174" s="34"/>
      <c r="TXF174" s="35"/>
      <c r="TXG174" s="34"/>
      <c r="TXH174" s="36"/>
      <c r="TXI174" s="37"/>
      <c r="TXJ174" s="36"/>
      <c r="TXK174" s="37"/>
      <c r="TXL174" s="37"/>
      <c r="TXM174" s="36"/>
      <c r="TXN174" s="34"/>
      <c r="TXO174" s="25"/>
      <c r="TXQ174" s="34"/>
      <c r="TXR174" s="35"/>
      <c r="TXS174" s="34"/>
      <c r="TXT174" s="36"/>
      <c r="TXU174" s="37"/>
      <c r="TXV174" s="36"/>
      <c r="TXW174" s="37"/>
      <c r="TXX174" s="37"/>
      <c r="TXY174" s="36"/>
      <c r="TXZ174" s="34"/>
      <c r="TYA174" s="25"/>
      <c r="TYC174" s="34"/>
      <c r="TYD174" s="35"/>
      <c r="TYE174" s="34"/>
      <c r="TYF174" s="36"/>
      <c r="TYG174" s="37"/>
      <c r="TYH174" s="36"/>
      <c r="TYI174" s="37"/>
      <c r="TYJ174" s="37"/>
      <c r="TYK174" s="36"/>
      <c r="TYL174" s="34"/>
      <c r="TYM174" s="25"/>
      <c r="TYO174" s="34"/>
      <c r="TYP174" s="35"/>
      <c r="TYQ174" s="34"/>
      <c r="TYR174" s="36"/>
      <c r="TYS174" s="37"/>
      <c r="TYT174" s="36"/>
      <c r="TYU174" s="37"/>
      <c r="TYV174" s="37"/>
      <c r="TYW174" s="36"/>
      <c r="TYX174" s="34"/>
      <c r="TYY174" s="25"/>
      <c r="TZA174" s="34"/>
      <c r="TZB174" s="35"/>
      <c r="TZC174" s="34"/>
      <c r="TZD174" s="36"/>
      <c r="TZE174" s="37"/>
      <c r="TZF174" s="36"/>
      <c r="TZG174" s="37"/>
      <c r="TZH174" s="37"/>
      <c r="TZI174" s="36"/>
      <c r="TZJ174" s="34"/>
      <c r="TZK174" s="25"/>
      <c r="TZM174" s="34"/>
      <c r="TZN174" s="35"/>
      <c r="TZO174" s="34"/>
      <c r="TZP174" s="36"/>
      <c r="TZQ174" s="37"/>
      <c r="TZR174" s="36"/>
      <c r="TZS174" s="37"/>
      <c r="TZT174" s="37"/>
      <c r="TZU174" s="36"/>
      <c r="TZV174" s="34"/>
      <c r="TZW174" s="25"/>
      <c r="TZY174" s="34"/>
      <c r="TZZ174" s="35"/>
      <c r="UAA174" s="34"/>
      <c r="UAB174" s="36"/>
      <c r="UAC174" s="37"/>
      <c r="UAD174" s="36"/>
      <c r="UAE174" s="37"/>
      <c r="UAF174" s="37"/>
      <c r="UAG174" s="36"/>
      <c r="UAH174" s="34"/>
      <c r="UAI174" s="25"/>
      <c r="UAK174" s="34"/>
      <c r="UAL174" s="35"/>
      <c r="UAM174" s="34"/>
      <c r="UAN174" s="36"/>
      <c r="UAO174" s="37"/>
      <c r="UAP174" s="36"/>
      <c r="UAQ174" s="37"/>
      <c r="UAR174" s="37"/>
      <c r="UAS174" s="36"/>
      <c r="UAT174" s="34"/>
      <c r="UAU174" s="25"/>
      <c r="UAW174" s="34"/>
      <c r="UAX174" s="35"/>
      <c r="UAY174" s="34"/>
      <c r="UAZ174" s="36"/>
      <c r="UBA174" s="37"/>
      <c r="UBB174" s="36"/>
      <c r="UBC174" s="37"/>
      <c r="UBD174" s="37"/>
      <c r="UBE174" s="36"/>
      <c r="UBF174" s="34"/>
      <c r="UBG174" s="25"/>
      <c r="UBI174" s="34"/>
      <c r="UBJ174" s="35"/>
      <c r="UBK174" s="34"/>
      <c r="UBL174" s="36"/>
      <c r="UBM174" s="37"/>
      <c r="UBN174" s="36"/>
      <c r="UBO174" s="37"/>
      <c r="UBP174" s="37"/>
      <c r="UBQ174" s="36"/>
      <c r="UBR174" s="34"/>
      <c r="UBS174" s="25"/>
      <c r="UBU174" s="34"/>
      <c r="UBV174" s="35"/>
      <c r="UBW174" s="34"/>
      <c r="UBX174" s="36"/>
      <c r="UBY174" s="37"/>
      <c r="UBZ174" s="36"/>
      <c r="UCA174" s="37"/>
      <c r="UCB174" s="37"/>
      <c r="UCC174" s="36"/>
      <c r="UCD174" s="34"/>
      <c r="UCE174" s="25"/>
      <c r="UCG174" s="34"/>
      <c r="UCH174" s="35"/>
      <c r="UCI174" s="34"/>
      <c r="UCJ174" s="36"/>
      <c r="UCK174" s="37"/>
      <c r="UCL174" s="36"/>
      <c r="UCM174" s="37"/>
      <c r="UCN174" s="37"/>
      <c r="UCO174" s="36"/>
      <c r="UCP174" s="34"/>
      <c r="UCQ174" s="25"/>
      <c r="UCS174" s="34"/>
      <c r="UCT174" s="35"/>
      <c r="UCU174" s="34"/>
      <c r="UCV174" s="36"/>
      <c r="UCW174" s="37"/>
      <c r="UCX174" s="36"/>
      <c r="UCY174" s="37"/>
      <c r="UCZ174" s="37"/>
      <c r="UDA174" s="36"/>
      <c r="UDB174" s="34"/>
      <c r="UDC174" s="25"/>
      <c r="UDE174" s="34"/>
      <c r="UDF174" s="35"/>
      <c r="UDG174" s="34"/>
      <c r="UDH174" s="36"/>
      <c r="UDI174" s="37"/>
      <c r="UDJ174" s="36"/>
      <c r="UDK174" s="37"/>
      <c r="UDL174" s="37"/>
      <c r="UDM174" s="36"/>
      <c r="UDN174" s="34"/>
      <c r="UDO174" s="25"/>
      <c r="UDQ174" s="34"/>
      <c r="UDR174" s="35"/>
      <c r="UDS174" s="34"/>
      <c r="UDT174" s="36"/>
      <c r="UDU174" s="37"/>
      <c r="UDV174" s="36"/>
      <c r="UDW174" s="37"/>
      <c r="UDX174" s="37"/>
      <c r="UDY174" s="36"/>
      <c r="UDZ174" s="34"/>
      <c r="UEA174" s="25"/>
      <c r="UEC174" s="34"/>
      <c r="UED174" s="35"/>
      <c r="UEE174" s="34"/>
      <c r="UEF174" s="36"/>
      <c r="UEG174" s="37"/>
      <c r="UEH174" s="36"/>
      <c r="UEI174" s="37"/>
      <c r="UEJ174" s="37"/>
      <c r="UEK174" s="36"/>
      <c r="UEL174" s="34"/>
      <c r="UEM174" s="25"/>
      <c r="UEO174" s="34"/>
      <c r="UEP174" s="35"/>
      <c r="UEQ174" s="34"/>
      <c r="UER174" s="36"/>
      <c r="UES174" s="37"/>
      <c r="UET174" s="36"/>
      <c r="UEU174" s="37"/>
      <c r="UEV174" s="37"/>
      <c r="UEW174" s="36"/>
      <c r="UEX174" s="34"/>
      <c r="UEY174" s="25"/>
      <c r="UFA174" s="34"/>
      <c r="UFB174" s="35"/>
      <c r="UFC174" s="34"/>
      <c r="UFD174" s="36"/>
      <c r="UFE174" s="37"/>
      <c r="UFF174" s="36"/>
      <c r="UFG174" s="37"/>
      <c r="UFH174" s="37"/>
      <c r="UFI174" s="36"/>
      <c r="UFJ174" s="34"/>
      <c r="UFK174" s="25"/>
      <c r="UFM174" s="34"/>
      <c r="UFN174" s="35"/>
      <c r="UFO174" s="34"/>
      <c r="UFP174" s="36"/>
      <c r="UFQ174" s="37"/>
      <c r="UFR174" s="36"/>
      <c r="UFS174" s="37"/>
      <c r="UFT174" s="37"/>
      <c r="UFU174" s="36"/>
      <c r="UFV174" s="34"/>
      <c r="UFW174" s="25"/>
      <c r="UFY174" s="34"/>
      <c r="UFZ174" s="35"/>
      <c r="UGA174" s="34"/>
      <c r="UGB174" s="36"/>
      <c r="UGC174" s="37"/>
      <c r="UGD174" s="36"/>
      <c r="UGE174" s="37"/>
      <c r="UGF174" s="37"/>
      <c r="UGG174" s="36"/>
      <c r="UGH174" s="34"/>
      <c r="UGI174" s="25"/>
      <c r="UGK174" s="34"/>
      <c r="UGL174" s="35"/>
      <c r="UGM174" s="34"/>
      <c r="UGN174" s="36"/>
      <c r="UGO174" s="37"/>
      <c r="UGP174" s="36"/>
      <c r="UGQ174" s="37"/>
      <c r="UGR174" s="37"/>
      <c r="UGS174" s="36"/>
      <c r="UGT174" s="34"/>
      <c r="UGU174" s="25"/>
      <c r="UGW174" s="34"/>
      <c r="UGX174" s="35"/>
      <c r="UGY174" s="34"/>
      <c r="UGZ174" s="36"/>
      <c r="UHA174" s="37"/>
      <c r="UHB174" s="36"/>
      <c r="UHC174" s="37"/>
      <c r="UHD174" s="37"/>
      <c r="UHE174" s="36"/>
      <c r="UHF174" s="34"/>
      <c r="UHG174" s="25"/>
      <c r="UHI174" s="34"/>
      <c r="UHJ174" s="35"/>
      <c r="UHK174" s="34"/>
      <c r="UHL174" s="36"/>
      <c r="UHM174" s="37"/>
      <c r="UHN174" s="36"/>
      <c r="UHO174" s="37"/>
      <c r="UHP174" s="37"/>
      <c r="UHQ174" s="36"/>
      <c r="UHR174" s="34"/>
      <c r="UHS174" s="25"/>
      <c r="UHU174" s="34"/>
      <c r="UHV174" s="35"/>
      <c r="UHW174" s="34"/>
      <c r="UHX174" s="36"/>
      <c r="UHY174" s="37"/>
      <c r="UHZ174" s="36"/>
      <c r="UIA174" s="37"/>
      <c r="UIB174" s="37"/>
      <c r="UIC174" s="36"/>
      <c r="UID174" s="34"/>
      <c r="UIE174" s="25"/>
      <c r="UIG174" s="34"/>
      <c r="UIH174" s="35"/>
      <c r="UII174" s="34"/>
      <c r="UIJ174" s="36"/>
      <c r="UIK174" s="37"/>
      <c r="UIL174" s="36"/>
      <c r="UIM174" s="37"/>
      <c r="UIN174" s="37"/>
      <c r="UIO174" s="36"/>
      <c r="UIP174" s="34"/>
      <c r="UIQ174" s="25"/>
      <c r="UIS174" s="34"/>
      <c r="UIT174" s="35"/>
      <c r="UIU174" s="34"/>
      <c r="UIV174" s="36"/>
      <c r="UIW174" s="37"/>
      <c r="UIX174" s="36"/>
      <c r="UIY174" s="37"/>
      <c r="UIZ174" s="37"/>
      <c r="UJA174" s="36"/>
      <c r="UJB174" s="34"/>
      <c r="UJC174" s="25"/>
      <c r="UJE174" s="34"/>
      <c r="UJF174" s="35"/>
      <c r="UJG174" s="34"/>
      <c r="UJH174" s="36"/>
      <c r="UJI174" s="37"/>
      <c r="UJJ174" s="36"/>
      <c r="UJK174" s="37"/>
      <c r="UJL174" s="37"/>
      <c r="UJM174" s="36"/>
      <c r="UJN174" s="34"/>
      <c r="UJO174" s="25"/>
      <c r="UJQ174" s="34"/>
      <c r="UJR174" s="35"/>
      <c r="UJS174" s="34"/>
      <c r="UJT174" s="36"/>
      <c r="UJU174" s="37"/>
      <c r="UJV174" s="36"/>
      <c r="UJW174" s="37"/>
      <c r="UJX174" s="37"/>
      <c r="UJY174" s="36"/>
      <c r="UJZ174" s="34"/>
      <c r="UKA174" s="25"/>
      <c r="UKC174" s="34"/>
      <c r="UKD174" s="35"/>
      <c r="UKE174" s="34"/>
      <c r="UKF174" s="36"/>
      <c r="UKG174" s="37"/>
      <c r="UKH174" s="36"/>
      <c r="UKI174" s="37"/>
      <c r="UKJ174" s="37"/>
      <c r="UKK174" s="36"/>
      <c r="UKL174" s="34"/>
      <c r="UKM174" s="25"/>
      <c r="UKO174" s="34"/>
      <c r="UKP174" s="35"/>
      <c r="UKQ174" s="34"/>
      <c r="UKR174" s="36"/>
      <c r="UKS174" s="37"/>
      <c r="UKT174" s="36"/>
      <c r="UKU174" s="37"/>
      <c r="UKV174" s="37"/>
      <c r="UKW174" s="36"/>
      <c r="UKX174" s="34"/>
      <c r="UKY174" s="25"/>
      <c r="ULA174" s="34"/>
      <c r="ULB174" s="35"/>
      <c r="ULC174" s="34"/>
      <c r="ULD174" s="36"/>
      <c r="ULE174" s="37"/>
      <c r="ULF174" s="36"/>
      <c r="ULG174" s="37"/>
      <c r="ULH174" s="37"/>
      <c r="ULI174" s="36"/>
      <c r="ULJ174" s="34"/>
      <c r="ULK174" s="25"/>
      <c r="ULM174" s="34"/>
      <c r="ULN174" s="35"/>
      <c r="ULO174" s="34"/>
      <c r="ULP174" s="36"/>
      <c r="ULQ174" s="37"/>
      <c r="ULR174" s="36"/>
      <c r="ULS174" s="37"/>
      <c r="ULT174" s="37"/>
      <c r="ULU174" s="36"/>
      <c r="ULV174" s="34"/>
      <c r="ULW174" s="25"/>
      <c r="ULY174" s="34"/>
      <c r="ULZ174" s="35"/>
      <c r="UMA174" s="34"/>
      <c r="UMB174" s="36"/>
      <c r="UMC174" s="37"/>
      <c r="UMD174" s="36"/>
      <c r="UME174" s="37"/>
      <c r="UMF174" s="37"/>
      <c r="UMG174" s="36"/>
      <c r="UMH174" s="34"/>
      <c r="UMI174" s="25"/>
      <c r="UMK174" s="34"/>
      <c r="UML174" s="35"/>
      <c r="UMM174" s="34"/>
      <c r="UMN174" s="36"/>
      <c r="UMO174" s="37"/>
      <c r="UMP174" s="36"/>
      <c r="UMQ174" s="37"/>
      <c r="UMR174" s="37"/>
      <c r="UMS174" s="36"/>
      <c r="UMT174" s="34"/>
      <c r="UMU174" s="25"/>
      <c r="UMW174" s="34"/>
      <c r="UMX174" s="35"/>
      <c r="UMY174" s="34"/>
      <c r="UMZ174" s="36"/>
      <c r="UNA174" s="37"/>
      <c r="UNB174" s="36"/>
      <c r="UNC174" s="37"/>
      <c r="UND174" s="37"/>
      <c r="UNE174" s="36"/>
      <c r="UNF174" s="34"/>
      <c r="UNG174" s="25"/>
      <c r="UNI174" s="34"/>
      <c r="UNJ174" s="35"/>
      <c r="UNK174" s="34"/>
      <c r="UNL174" s="36"/>
      <c r="UNM174" s="37"/>
      <c r="UNN174" s="36"/>
      <c r="UNO174" s="37"/>
      <c r="UNP174" s="37"/>
      <c r="UNQ174" s="36"/>
      <c r="UNR174" s="34"/>
      <c r="UNS174" s="25"/>
      <c r="UNU174" s="34"/>
      <c r="UNV174" s="35"/>
      <c r="UNW174" s="34"/>
      <c r="UNX174" s="36"/>
      <c r="UNY174" s="37"/>
      <c r="UNZ174" s="36"/>
      <c r="UOA174" s="37"/>
      <c r="UOB174" s="37"/>
      <c r="UOC174" s="36"/>
      <c r="UOD174" s="34"/>
      <c r="UOE174" s="25"/>
      <c r="UOG174" s="34"/>
      <c r="UOH174" s="35"/>
      <c r="UOI174" s="34"/>
      <c r="UOJ174" s="36"/>
      <c r="UOK174" s="37"/>
      <c r="UOL174" s="36"/>
      <c r="UOM174" s="37"/>
      <c r="UON174" s="37"/>
      <c r="UOO174" s="36"/>
      <c r="UOP174" s="34"/>
      <c r="UOQ174" s="25"/>
      <c r="UOS174" s="34"/>
      <c r="UOT174" s="35"/>
      <c r="UOU174" s="34"/>
      <c r="UOV174" s="36"/>
      <c r="UOW174" s="37"/>
      <c r="UOX174" s="36"/>
      <c r="UOY174" s="37"/>
      <c r="UOZ174" s="37"/>
      <c r="UPA174" s="36"/>
      <c r="UPB174" s="34"/>
      <c r="UPC174" s="25"/>
      <c r="UPE174" s="34"/>
      <c r="UPF174" s="35"/>
      <c r="UPG174" s="34"/>
      <c r="UPH174" s="36"/>
      <c r="UPI174" s="37"/>
      <c r="UPJ174" s="36"/>
      <c r="UPK174" s="37"/>
      <c r="UPL174" s="37"/>
      <c r="UPM174" s="36"/>
      <c r="UPN174" s="34"/>
      <c r="UPO174" s="25"/>
      <c r="UPQ174" s="34"/>
      <c r="UPR174" s="35"/>
      <c r="UPS174" s="34"/>
      <c r="UPT174" s="36"/>
      <c r="UPU174" s="37"/>
      <c r="UPV174" s="36"/>
      <c r="UPW174" s="37"/>
      <c r="UPX174" s="37"/>
      <c r="UPY174" s="36"/>
      <c r="UPZ174" s="34"/>
      <c r="UQA174" s="25"/>
      <c r="UQC174" s="34"/>
      <c r="UQD174" s="35"/>
      <c r="UQE174" s="34"/>
      <c r="UQF174" s="36"/>
      <c r="UQG174" s="37"/>
      <c r="UQH174" s="36"/>
      <c r="UQI174" s="37"/>
      <c r="UQJ174" s="37"/>
      <c r="UQK174" s="36"/>
      <c r="UQL174" s="34"/>
      <c r="UQM174" s="25"/>
      <c r="UQO174" s="34"/>
      <c r="UQP174" s="35"/>
      <c r="UQQ174" s="34"/>
      <c r="UQR174" s="36"/>
      <c r="UQS174" s="37"/>
      <c r="UQT174" s="36"/>
      <c r="UQU174" s="37"/>
      <c r="UQV174" s="37"/>
      <c r="UQW174" s="36"/>
      <c r="UQX174" s="34"/>
      <c r="UQY174" s="25"/>
      <c r="URA174" s="34"/>
      <c r="URB174" s="35"/>
      <c r="URC174" s="34"/>
      <c r="URD174" s="36"/>
      <c r="URE174" s="37"/>
      <c r="URF174" s="36"/>
      <c r="URG174" s="37"/>
      <c r="URH174" s="37"/>
      <c r="URI174" s="36"/>
      <c r="URJ174" s="34"/>
      <c r="URK174" s="25"/>
      <c r="URM174" s="34"/>
      <c r="URN174" s="35"/>
      <c r="URO174" s="34"/>
      <c r="URP174" s="36"/>
      <c r="URQ174" s="37"/>
      <c r="URR174" s="36"/>
      <c r="URS174" s="37"/>
      <c r="URT174" s="37"/>
      <c r="URU174" s="36"/>
      <c r="URV174" s="34"/>
      <c r="URW174" s="25"/>
      <c r="URY174" s="34"/>
      <c r="URZ174" s="35"/>
      <c r="USA174" s="34"/>
      <c r="USB174" s="36"/>
      <c r="USC174" s="37"/>
      <c r="USD174" s="36"/>
      <c r="USE174" s="37"/>
      <c r="USF174" s="37"/>
      <c r="USG174" s="36"/>
      <c r="USH174" s="34"/>
      <c r="USI174" s="25"/>
      <c r="USK174" s="34"/>
      <c r="USL174" s="35"/>
      <c r="USM174" s="34"/>
      <c r="USN174" s="36"/>
      <c r="USO174" s="37"/>
      <c r="USP174" s="36"/>
      <c r="USQ174" s="37"/>
      <c r="USR174" s="37"/>
      <c r="USS174" s="36"/>
      <c r="UST174" s="34"/>
      <c r="USU174" s="25"/>
      <c r="USW174" s="34"/>
      <c r="USX174" s="35"/>
      <c r="USY174" s="34"/>
      <c r="USZ174" s="36"/>
      <c r="UTA174" s="37"/>
      <c r="UTB174" s="36"/>
      <c r="UTC174" s="37"/>
      <c r="UTD174" s="37"/>
      <c r="UTE174" s="36"/>
      <c r="UTF174" s="34"/>
      <c r="UTG174" s="25"/>
      <c r="UTI174" s="34"/>
      <c r="UTJ174" s="35"/>
      <c r="UTK174" s="34"/>
      <c r="UTL174" s="36"/>
      <c r="UTM174" s="37"/>
      <c r="UTN174" s="36"/>
      <c r="UTO174" s="37"/>
      <c r="UTP174" s="37"/>
      <c r="UTQ174" s="36"/>
      <c r="UTR174" s="34"/>
      <c r="UTS174" s="25"/>
      <c r="UTU174" s="34"/>
      <c r="UTV174" s="35"/>
      <c r="UTW174" s="34"/>
      <c r="UTX174" s="36"/>
      <c r="UTY174" s="37"/>
      <c r="UTZ174" s="36"/>
      <c r="UUA174" s="37"/>
      <c r="UUB174" s="37"/>
      <c r="UUC174" s="36"/>
      <c r="UUD174" s="34"/>
      <c r="UUE174" s="25"/>
      <c r="UUG174" s="34"/>
      <c r="UUH174" s="35"/>
      <c r="UUI174" s="34"/>
      <c r="UUJ174" s="36"/>
      <c r="UUK174" s="37"/>
      <c r="UUL174" s="36"/>
      <c r="UUM174" s="37"/>
      <c r="UUN174" s="37"/>
      <c r="UUO174" s="36"/>
      <c r="UUP174" s="34"/>
      <c r="UUQ174" s="25"/>
      <c r="UUS174" s="34"/>
      <c r="UUT174" s="35"/>
      <c r="UUU174" s="34"/>
      <c r="UUV174" s="36"/>
      <c r="UUW174" s="37"/>
      <c r="UUX174" s="36"/>
      <c r="UUY174" s="37"/>
      <c r="UUZ174" s="37"/>
      <c r="UVA174" s="36"/>
      <c r="UVB174" s="34"/>
      <c r="UVC174" s="25"/>
      <c r="UVE174" s="34"/>
      <c r="UVF174" s="35"/>
      <c r="UVG174" s="34"/>
      <c r="UVH174" s="36"/>
      <c r="UVI174" s="37"/>
      <c r="UVJ174" s="36"/>
      <c r="UVK174" s="37"/>
      <c r="UVL174" s="37"/>
      <c r="UVM174" s="36"/>
      <c r="UVN174" s="34"/>
      <c r="UVO174" s="25"/>
      <c r="UVQ174" s="34"/>
      <c r="UVR174" s="35"/>
      <c r="UVS174" s="34"/>
      <c r="UVT174" s="36"/>
      <c r="UVU174" s="37"/>
      <c r="UVV174" s="36"/>
      <c r="UVW174" s="37"/>
      <c r="UVX174" s="37"/>
      <c r="UVY174" s="36"/>
      <c r="UVZ174" s="34"/>
      <c r="UWA174" s="25"/>
      <c r="UWC174" s="34"/>
      <c r="UWD174" s="35"/>
      <c r="UWE174" s="34"/>
      <c r="UWF174" s="36"/>
      <c r="UWG174" s="37"/>
      <c r="UWH174" s="36"/>
      <c r="UWI174" s="37"/>
      <c r="UWJ174" s="37"/>
      <c r="UWK174" s="36"/>
      <c r="UWL174" s="34"/>
      <c r="UWM174" s="25"/>
      <c r="UWO174" s="34"/>
      <c r="UWP174" s="35"/>
      <c r="UWQ174" s="34"/>
      <c r="UWR174" s="36"/>
      <c r="UWS174" s="37"/>
      <c r="UWT174" s="36"/>
      <c r="UWU174" s="37"/>
      <c r="UWV174" s="37"/>
      <c r="UWW174" s="36"/>
      <c r="UWX174" s="34"/>
      <c r="UWY174" s="25"/>
      <c r="UXA174" s="34"/>
      <c r="UXB174" s="35"/>
      <c r="UXC174" s="34"/>
      <c r="UXD174" s="36"/>
      <c r="UXE174" s="37"/>
      <c r="UXF174" s="36"/>
      <c r="UXG174" s="37"/>
      <c r="UXH174" s="37"/>
      <c r="UXI174" s="36"/>
      <c r="UXJ174" s="34"/>
      <c r="UXK174" s="25"/>
      <c r="UXM174" s="34"/>
      <c r="UXN174" s="35"/>
      <c r="UXO174" s="34"/>
      <c r="UXP174" s="36"/>
      <c r="UXQ174" s="37"/>
      <c r="UXR174" s="36"/>
      <c r="UXS174" s="37"/>
      <c r="UXT174" s="37"/>
      <c r="UXU174" s="36"/>
      <c r="UXV174" s="34"/>
      <c r="UXW174" s="25"/>
      <c r="UXY174" s="34"/>
      <c r="UXZ174" s="35"/>
      <c r="UYA174" s="34"/>
      <c r="UYB174" s="36"/>
      <c r="UYC174" s="37"/>
      <c r="UYD174" s="36"/>
      <c r="UYE174" s="37"/>
      <c r="UYF174" s="37"/>
      <c r="UYG174" s="36"/>
      <c r="UYH174" s="34"/>
      <c r="UYI174" s="25"/>
      <c r="UYK174" s="34"/>
      <c r="UYL174" s="35"/>
      <c r="UYM174" s="34"/>
      <c r="UYN174" s="36"/>
      <c r="UYO174" s="37"/>
      <c r="UYP174" s="36"/>
      <c r="UYQ174" s="37"/>
      <c r="UYR174" s="37"/>
      <c r="UYS174" s="36"/>
      <c r="UYT174" s="34"/>
      <c r="UYU174" s="25"/>
      <c r="UYW174" s="34"/>
      <c r="UYX174" s="35"/>
      <c r="UYY174" s="34"/>
      <c r="UYZ174" s="36"/>
      <c r="UZA174" s="37"/>
      <c r="UZB174" s="36"/>
      <c r="UZC174" s="37"/>
      <c r="UZD174" s="37"/>
      <c r="UZE174" s="36"/>
      <c r="UZF174" s="34"/>
      <c r="UZG174" s="25"/>
      <c r="UZI174" s="34"/>
      <c r="UZJ174" s="35"/>
      <c r="UZK174" s="34"/>
      <c r="UZL174" s="36"/>
      <c r="UZM174" s="37"/>
      <c r="UZN174" s="36"/>
      <c r="UZO174" s="37"/>
      <c r="UZP174" s="37"/>
      <c r="UZQ174" s="36"/>
      <c r="UZR174" s="34"/>
      <c r="UZS174" s="25"/>
      <c r="UZU174" s="34"/>
      <c r="UZV174" s="35"/>
      <c r="UZW174" s="34"/>
      <c r="UZX174" s="36"/>
      <c r="UZY174" s="37"/>
      <c r="UZZ174" s="36"/>
      <c r="VAA174" s="37"/>
      <c r="VAB174" s="37"/>
      <c r="VAC174" s="36"/>
      <c r="VAD174" s="34"/>
      <c r="VAE174" s="25"/>
      <c r="VAG174" s="34"/>
      <c r="VAH174" s="35"/>
      <c r="VAI174" s="34"/>
      <c r="VAJ174" s="36"/>
      <c r="VAK174" s="37"/>
      <c r="VAL174" s="36"/>
      <c r="VAM174" s="37"/>
      <c r="VAN174" s="37"/>
      <c r="VAO174" s="36"/>
      <c r="VAP174" s="34"/>
      <c r="VAQ174" s="25"/>
      <c r="VAS174" s="34"/>
      <c r="VAT174" s="35"/>
      <c r="VAU174" s="34"/>
      <c r="VAV174" s="36"/>
      <c r="VAW174" s="37"/>
      <c r="VAX174" s="36"/>
      <c r="VAY174" s="37"/>
      <c r="VAZ174" s="37"/>
      <c r="VBA174" s="36"/>
      <c r="VBB174" s="34"/>
      <c r="VBC174" s="25"/>
      <c r="VBE174" s="34"/>
      <c r="VBF174" s="35"/>
      <c r="VBG174" s="34"/>
      <c r="VBH174" s="36"/>
      <c r="VBI174" s="37"/>
      <c r="VBJ174" s="36"/>
      <c r="VBK174" s="37"/>
      <c r="VBL174" s="37"/>
      <c r="VBM174" s="36"/>
      <c r="VBN174" s="34"/>
      <c r="VBO174" s="25"/>
      <c r="VBQ174" s="34"/>
      <c r="VBR174" s="35"/>
      <c r="VBS174" s="34"/>
      <c r="VBT174" s="36"/>
      <c r="VBU174" s="37"/>
      <c r="VBV174" s="36"/>
      <c r="VBW174" s="37"/>
      <c r="VBX174" s="37"/>
      <c r="VBY174" s="36"/>
      <c r="VBZ174" s="34"/>
      <c r="VCA174" s="25"/>
      <c r="VCC174" s="34"/>
      <c r="VCD174" s="35"/>
      <c r="VCE174" s="34"/>
      <c r="VCF174" s="36"/>
      <c r="VCG174" s="37"/>
      <c r="VCH174" s="36"/>
      <c r="VCI174" s="37"/>
      <c r="VCJ174" s="37"/>
      <c r="VCK174" s="36"/>
      <c r="VCL174" s="34"/>
      <c r="VCM174" s="25"/>
      <c r="VCO174" s="34"/>
      <c r="VCP174" s="35"/>
      <c r="VCQ174" s="34"/>
      <c r="VCR174" s="36"/>
      <c r="VCS174" s="37"/>
      <c r="VCT174" s="36"/>
      <c r="VCU174" s="37"/>
      <c r="VCV174" s="37"/>
      <c r="VCW174" s="36"/>
      <c r="VCX174" s="34"/>
      <c r="VCY174" s="25"/>
      <c r="VDA174" s="34"/>
      <c r="VDB174" s="35"/>
      <c r="VDC174" s="34"/>
      <c r="VDD174" s="36"/>
      <c r="VDE174" s="37"/>
      <c r="VDF174" s="36"/>
      <c r="VDG174" s="37"/>
      <c r="VDH174" s="37"/>
      <c r="VDI174" s="36"/>
      <c r="VDJ174" s="34"/>
      <c r="VDK174" s="25"/>
      <c r="VDM174" s="34"/>
      <c r="VDN174" s="35"/>
      <c r="VDO174" s="34"/>
      <c r="VDP174" s="36"/>
      <c r="VDQ174" s="37"/>
      <c r="VDR174" s="36"/>
      <c r="VDS174" s="37"/>
      <c r="VDT174" s="37"/>
      <c r="VDU174" s="36"/>
      <c r="VDV174" s="34"/>
      <c r="VDW174" s="25"/>
      <c r="VDY174" s="34"/>
      <c r="VDZ174" s="35"/>
      <c r="VEA174" s="34"/>
      <c r="VEB174" s="36"/>
      <c r="VEC174" s="37"/>
      <c r="VED174" s="36"/>
      <c r="VEE174" s="37"/>
      <c r="VEF174" s="37"/>
      <c r="VEG174" s="36"/>
      <c r="VEH174" s="34"/>
      <c r="VEI174" s="25"/>
      <c r="VEK174" s="34"/>
      <c r="VEL174" s="35"/>
      <c r="VEM174" s="34"/>
      <c r="VEN174" s="36"/>
      <c r="VEO174" s="37"/>
      <c r="VEP174" s="36"/>
      <c r="VEQ174" s="37"/>
      <c r="VER174" s="37"/>
      <c r="VES174" s="36"/>
      <c r="VET174" s="34"/>
      <c r="VEU174" s="25"/>
      <c r="VEW174" s="34"/>
      <c r="VEX174" s="35"/>
      <c r="VEY174" s="34"/>
      <c r="VEZ174" s="36"/>
      <c r="VFA174" s="37"/>
      <c r="VFB174" s="36"/>
      <c r="VFC174" s="37"/>
      <c r="VFD174" s="37"/>
      <c r="VFE174" s="36"/>
      <c r="VFF174" s="34"/>
      <c r="VFG174" s="25"/>
      <c r="VFI174" s="34"/>
      <c r="VFJ174" s="35"/>
      <c r="VFK174" s="34"/>
      <c r="VFL174" s="36"/>
      <c r="VFM174" s="37"/>
      <c r="VFN174" s="36"/>
      <c r="VFO174" s="37"/>
      <c r="VFP174" s="37"/>
      <c r="VFQ174" s="36"/>
      <c r="VFR174" s="34"/>
      <c r="VFS174" s="25"/>
      <c r="VFU174" s="34"/>
      <c r="VFV174" s="35"/>
      <c r="VFW174" s="34"/>
      <c r="VFX174" s="36"/>
      <c r="VFY174" s="37"/>
      <c r="VFZ174" s="36"/>
      <c r="VGA174" s="37"/>
      <c r="VGB174" s="37"/>
      <c r="VGC174" s="36"/>
      <c r="VGD174" s="34"/>
      <c r="VGE174" s="25"/>
      <c r="VGG174" s="34"/>
      <c r="VGH174" s="35"/>
      <c r="VGI174" s="34"/>
      <c r="VGJ174" s="36"/>
      <c r="VGK174" s="37"/>
      <c r="VGL174" s="36"/>
      <c r="VGM174" s="37"/>
      <c r="VGN174" s="37"/>
      <c r="VGO174" s="36"/>
      <c r="VGP174" s="34"/>
      <c r="VGQ174" s="25"/>
      <c r="VGS174" s="34"/>
      <c r="VGT174" s="35"/>
      <c r="VGU174" s="34"/>
      <c r="VGV174" s="36"/>
      <c r="VGW174" s="37"/>
      <c r="VGX174" s="36"/>
      <c r="VGY174" s="37"/>
      <c r="VGZ174" s="37"/>
      <c r="VHA174" s="36"/>
      <c r="VHB174" s="34"/>
      <c r="VHC174" s="25"/>
      <c r="VHE174" s="34"/>
      <c r="VHF174" s="35"/>
      <c r="VHG174" s="34"/>
      <c r="VHH174" s="36"/>
      <c r="VHI174" s="37"/>
      <c r="VHJ174" s="36"/>
      <c r="VHK174" s="37"/>
      <c r="VHL174" s="37"/>
      <c r="VHM174" s="36"/>
      <c r="VHN174" s="34"/>
      <c r="VHO174" s="25"/>
      <c r="VHQ174" s="34"/>
      <c r="VHR174" s="35"/>
      <c r="VHS174" s="34"/>
      <c r="VHT174" s="36"/>
      <c r="VHU174" s="37"/>
      <c r="VHV174" s="36"/>
      <c r="VHW174" s="37"/>
      <c r="VHX174" s="37"/>
      <c r="VHY174" s="36"/>
      <c r="VHZ174" s="34"/>
      <c r="VIA174" s="25"/>
      <c r="VIC174" s="34"/>
      <c r="VID174" s="35"/>
      <c r="VIE174" s="34"/>
      <c r="VIF174" s="36"/>
      <c r="VIG174" s="37"/>
      <c r="VIH174" s="36"/>
      <c r="VII174" s="37"/>
      <c r="VIJ174" s="37"/>
      <c r="VIK174" s="36"/>
      <c r="VIL174" s="34"/>
      <c r="VIM174" s="25"/>
      <c r="VIO174" s="34"/>
      <c r="VIP174" s="35"/>
      <c r="VIQ174" s="34"/>
      <c r="VIR174" s="36"/>
      <c r="VIS174" s="37"/>
      <c r="VIT174" s="36"/>
      <c r="VIU174" s="37"/>
      <c r="VIV174" s="37"/>
      <c r="VIW174" s="36"/>
      <c r="VIX174" s="34"/>
      <c r="VIY174" s="25"/>
      <c r="VJA174" s="34"/>
      <c r="VJB174" s="35"/>
      <c r="VJC174" s="34"/>
      <c r="VJD174" s="36"/>
      <c r="VJE174" s="37"/>
      <c r="VJF174" s="36"/>
      <c r="VJG174" s="37"/>
      <c r="VJH174" s="37"/>
      <c r="VJI174" s="36"/>
      <c r="VJJ174" s="34"/>
      <c r="VJK174" s="25"/>
      <c r="VJM174" s="34"/>
      <c r="VJN174" s="35"/>
      <c r="VJO174" s="34"/>
      <c r="VJP174" s="36"/>
      <c r="VJQ174" s="37"/>
      <c r="VJR174" s="36"/>
      <c r="VJS174" s="37"/>
      <c r="VJT174" s="37"/>
      <c r="VJU174" s="36"/>
      <c r="VJV174" s="34"/>
      <c r="VJW174" s="25"/>
      <c r="VJY174" s="34"/>
      <c r="VJZ174" s="35"/>
      <c r="VKA174" s="34"/>
      <c r="VKB174" s="36"/>
      <c r="VKC174" s="37"/>
      <c r="VKD174" s="36"/>
      <c r="VKE174" s="37"/>
      <c r="VKF174" s="37"/>
      <c r="VKG174" s="36"/>
      <c r="VKH174" s="34"/>
      <c r="VKI174" s="25"/>
      <c r="VKK174" s="34"/>
      <c r="VKL174" s="35"/>
      <c r="VKM174" s="34"/>
      <c r="VKN174" s="36"/>
      <c r="VKO174" s="37"/>
      <c r="VKP174" s="36"/>
      <c r="VKQ174" s="37"/>
      <c r="VKR174" s="37"/>
      <c r="VKS174" s="36"/>
      <c r="VKT174" s="34"/>
      <c r="VKU174" s="25"/>
      <c r="VKW174" s="34"/>
      <c r="VKX174" s="35"/>
      <c r="VKY174" s="34"/>
      <c r="VKZ174" s="36"/>
      <c r="VLA174" s="37"/>
      <c r="VLB174" s="36"/>
      <c r="VLC174" s="37"/>
      <c r="VLD174" s="37"/>
      <c r="VLE174" s="36"/>
      <c r="VLF174" s="34"/>
      <c r="VLG174" s="25"/>
      <c r="VLI174" s="34"/>
      <c r="VLJ174" s="35"/>
      <c r="VLK174" s="34"/>
      <c r="VLL174" s="36"/>
      <c r="VLM174" s="37"/>
      <c r="VLN174" s="36"/>
      <c r="VLO174" s="37"/>
      <c r="VLP174" s="37"/>
      <c r="VLQ174" s="36"/>
      <c r="VLR174" s="34"/>
      <c r="VLS174" s="25"/>
      <c r="VLU174" s="34"/>
      <c r="VLV174" s="35"/>
      <c r="VLW174" s="34"/>
      <c r="VLX174" s="36"/>
      <c r="VLY174" s="37"/>
      <c r="VLZ174" s="36"/>
      <c r="VMA174" s="37"/>
      <c r="VMB174" s="37"/>
      <c r="VMC174" s="36"/>
      <c r="VMD174" s="34"/>
      <c r="VME174" s="25"/>
      <c r="VMG174" s="34"/>
      <c r="VMH174" s="35"/>
      <c r="VMI174" s="34"/>
      <c r="VMJ174" s="36"/>
      <c r="VMK174" s="37"/>
      <c r="VML174" s="36"/>
      <c r="VMM174" s="37"/>
      <c r="VMN174" s="37"/>
      <c r="VMO174" s="36"/>
      <c r="VMP174" s="34"/>
      <c r="VMQ174" s="25"/>
      <c r="VMS174" s="34"/>
      <c r="VMT174" s="35"/>
      <c r="VMU174" s="34"/>
      <c r="VMV174" s="36"/>
      <c r="VMW174" s="37"/>
      <c r="VMX174" s="36"/>
      <c r="VMY174" s="37"/>
      <c r="VMZ174" s="37"/>
      <c r="VNA174" s="36"/>
      <c r="VNB174" s="34"/>
      <c r="VNC174" s="25"/>
      <c r="VNE174" s="34"/>
      <c r="VNF174" s="35"/>
      <c r="VNG174" s="34"/>
      <c r="VNH174" s="36"/>
      <c r="VNI174" s="37"/>
      <c r="VNJ174" s="36"/>
      <c r="VNK174" s="37"/>
      <c r="VNL174" s="37"/>
      <c r="VNM174" s="36"/>
      <c r="VNN174" s="34"/>
      <c r="VNO174" s="25"/>
      <c r="VNQ174" s="34"/>
      <c r="VNR174" s="35"/>
      <c r="VNS174" s="34"/>
      <c r="VNT174" s="36"/>
      <c r="VNU174" s="37"/>
      <c r="VNV174" s="36"/>
      <c r="VNW174" s="37"/>
      <c r="VNX174" s="37"/>
      <c r="VNY174" s="36"/>
      <c r="VNZ174" s="34"/>
      <c r="VOA174" s="25"/>
      <c r="VOC174" s="34"/>
      <c r="VOD174" s="35"/>
      <c r="VOE174" s="34"/>
      <c r="VOF174" s="36"/>
      <c r="VOG174" s="37"/>
      <c r="VOH174" s="36"/>
      <c r="VOI174" s="37"/>
      <c r="VOJ174" s="37"/>
      <c r="VOK174" s="36"/>
      <c r="VOL174" s="34"/>
      <c r="VOM174" s="25"/>
      <c r="VOO174" s="34"/>
      <c r="VOP174" s="35"/>
      <c r="VOQ174" s="34"/>
      <c r="VOR174" s="36"/>
      <c r="VOS174" s="37"/>
      <c r="VOT174" s="36"/>
      <c r="VOU174" s="37"/>
      <c r="VOV174" s="37"/>
      <c r="VOW174" s="36"/>
      <c r="VOX174" s="34"/>
      <c r="VOY174" s="25"/>
      <c r="VPA174" s="34"/>
      <c r="VPB174" s="35"/>
      <c r="VPC174" s="34"/>
      <c r="VPD174" s="36"/>
      <c r="VPE174" s="37"/>
      <c r="VPF174" s="36"/>
      <c r="VPG174" s="37"/>
      <c r="VPH174" s="37"/>
      <c r="VPI174" s="36"/>
      <c r="VPJ174" s="34"/>
      <c r="VPK174" s="25"/>
      <c r="VPM174" s="34"/>
      <c r="VPN174" s="35"/>
      <c r="VPO174" s="34"/>
      <c r="VPP174" s="36"/>
      <c r="VPQ174" s="37"/>
      <c r="VPR174" s="36"/>
      <c r="VPS174" s="37"/>
      <c r="VPT174" s="37"/>
      <c r="VPU174" s="36"/>
      <c r="VPV174" s="34"/>
      <c r="VPW174" s="25"/>
      <c r="VPY174" s="34"/>
      <c r="VPZ174" s="35"/>
      <c r="VQA174" s="34"/>
      <c r="VQB174" s="36"/>
      <c r="VQC174" s="37"/>
      <c r="VQD174" s="36"/>
      <c r="VQE174" s="37"/>
      <c r="VQF174" s="37"/>
      <c r="VQG174" s="36"/>
      <c r="VQH174" s="34"/>
      <c r="VQI174" s="25"/>
      <c r="VQK174" s="34"/>
      <c r="VQL174" s="35"/>
      <c r="VQM174" s="34"/>
      <c r="VQN174" s="36"/>
      <c r="VQO174" s="37"/>
      <c r="VQP174" s="36"/>
      <c r="VQQ174" s="37"/>
      <c r="VQR174" s="37"/>
      <c r="VQS174" s="36"/>
      <c r="VQT174" s="34"/>
      <c r="VQU174" s="25"/>
      <c r="VQW174" s="34"/>
      <c r="VQX174" s="35"/>
      <c r="VQY174" s="34"/>
      <c r="VQZ174" s="36"/>
      <c r="VRA174" s="37"/>
      <c r="VRB174" s="36"/>
      <c r="VRC174" s="37"/>
      <c r="VRD174" s="37"/>
      <c r="VRE174" s="36"/>
      <c r="VRF174" s="34"/>
      <c r="VRG174" s="25"/>
      <c r="VRI174" s="34"/>
      <c r="VRJ174" s="35"/>
      <c r="VRK174" s="34"/>
      <c r="VRL174" s="36"/>
      <c r="VRM174" s="37"/>
      <c r="VRN174" s="36"/>
      <c r="VRO174" s="37"/>
      <c r="VRP174" s="37"/>
      <c r="VRQ174" s="36"/>
      <c r="VRR174" s="34"/>
      <c r="VRS174" s="25"/>
      <c r="VRU174" s="34"/>
      <c r="VRV174" s="35"/>
      <c r="VRW174" s="34"/>
      <c r="VRX174" s="36"/>
      <c r="VRY174" s="37"/>
      <c r="VRZ174" s="36"/>
      <c r="VSA174" s="37"/>
      <c r="VSB174" s="37"/>
      <c r="VSC174" s="36"/>
      <c r="VSD174" s="34"/>
      <c r="VSE174" s="25"/>
      <c r="VSG174" s="34"/>
      <c r="VSH174" s="35"/>
      <c r="VSI174" s="34"/>
      <c r="VSJ174" s="36"/>
      <c r="VSK174" s="37"/>
      <c r="VSL174" s="36"/>
      <c r="VSM174" s="37"/>
      <c r="VSN174" s="37"/>
      <c r="VSO174" s="36"/>
      <c r="VSP174" s="34"/>
      <c r="VSQ174" s="25"/>
      <c r="VSS174" s="34"/>
      <c r="VST174" s="35"/>
      <c r="VSU174" s="34"/>
      <c r="VSV174" s="36"/>
      <c r="VSW174" s="37"/>
      <c r="VSX174" s="36"/>
      <c r="VSY174" s="37"/>
      <c r="VSZ174" s="37"/>
      <c r="VTA174" s="36"/>
      <c r="VTB174" s="34"/>
      <c r="VTC174" s="25"/>
      <c r="VTE174" s="34"/>
      <c r="VTF174" s="35"/>
      <c r="VTG174" s="34"/>
      <c r="VTH174" s="36"/>
      <c r="VTI174" s="37"/>
      <c r="VTJ174" s="36"/>
      <c r="VTK174" s="37"/>
      <c r="VTL174" s="37"/>
      <c r="VTM174" s="36"/>
      <c r="VTN174" s="34"/>
      <c r="VTO174" s="25"/>
      <c r="VTQ174" s="34"/>
      <c r="VTR174" s="35"/>
      <c r="VTS174" s="34"/>
      <c r="VTT174" s="36"/>
      <c r="VTU174" s="37"/>
      <c r="VTV174" s="36"/>
      <c r="VTW174" s="37"/>
      <c r="VTX174" s="37"/>
      <c r="VTY174" s="36"/>
      <c r="VTZ174" s="34"/>
      <c r="VUA174" s="25"/>
      <c r="VUC174" s="34"/>
      <c r="VUD174" s="35"/>
      <c r="VUE174" s="34"/>
      <c r="VUF174" s="36"/>
      <c r="VUG174" s="37"/>
      <c r="VUH174" s="36"/>
      <c r="VUI174" s="37"/>
      <c r="VUJ174" s="37"/>
      <c r="VUK174" s="36"/>
      <c r="VUL174" s="34"/>
      <c r="VUM174" s="25"/>
      <c r="VUO174" s="34"/>
      <c r="VUP174" s="35"/>
      <c r="VUQ174" s="34"/>
      <c r="VUR174" s="36"/>
      <c r="VUS174" s="37"/>
      <c r="VUT174" s="36"/>
      <c r="VUU174" s="37"/>
      <c r="VUV174" s="37"/>
      <c r="VUW174" s="36"/>
      <c r="VUX174" s="34"/>
      <c r="VUY174" s="25"/>
      <c r="VVA174" s="34"/>
      <c r="VVB174" s="35"/>
      <c r="VVC174" s="34"/>
      <c r="VVD174" s="36"/>
      <c r="VVE174" s="37"/>
      <c r="VVF174" s="36"/>
      <c r="VVG174" s="37"/>
      <c r="VVH174" s="37"/>
      <c r="VVI174" s="36"/>
      <c r="VVJ174" s="34"/>
      <c r="VVK174" s="25"/>
      <c r="VVM174" s="34"/>
      <c r="VVN174" s="35"/>
      <c r="VVO174" s="34"/>
      <c r="VVP174" s="36"/>
      <c r="VVQ174" s="37"/>
      <c r="VVR174" s="36"/>
      <c r="VVS174" s="37"/>
      <c r="VVT174" s="37"/>
      <c r="VVU174" s="36"/>
      <c r="VVV174" s="34"/>
      <c r="VVW174" s="25"/>
      <c r="VVY174" s="34"/>
      <c r="VVZ174" s="35"/>
      <c r="VWA174" s="34"/>
      <c r="VWB174" s="36"/>
      <c r="VWC174" s="37"/>
      <c r="VWD174" s="36"/>
      <c r="VWE174" s="37"/>
      <c r="VWF174" s="37"/>
      <c r="VWG174" s="36"/>
      <c r="VWH174" s="34"/>
      <c r="VWI174" s="25"/>
      <c r="VWK174" s="34"/>
      <c r="VWL174" s="35"/>
      <c r="VWM174" s="34"/>
      <c r="VWN174" s="36"/>
      <c r="VWO174" s="37"/>
      <c r="VWP174" s="36"/>
      <c r="VWQ174" s="37"/>
      <c r="VWR174" s="37"/>
      <c r="VWS174" s="36"/>
      <c r="VWT174" s="34"/>
      <c r="VWU174" s="25"/>
      <c r="VWW174" s="34"/>
      <c r="VWX174" s="35"/>
      <c r="VWY174" s="34"/>
      <c r="VWZ174" s="36"/>
      <c r="VXA174" s="37"/>
      <c r="VXB174" s="36"/>
      <c r="VXC174" s="37"/>
      <c r="VXD174" s="37"/>
      <c r="VXE174" s="36"/>
      <c r="VXF174" s="34"/>
      <c r="VXG174" s="25"/>
      <c r="VXI174" s="34"/>
      <c r="VXJ174" s="35"/>
      <c r="VXK174" s="34"/>
      <c r="VXL174" s="36"/>
      <c r="VXM174" s="37"/>
      <c r="VXN174" s="36"/>
      <c r="VXO174" s="37"/>
      <c r="VXP174" s="37"/>
      <c r="VXQ174" s="36"/>
      <c r="VXR174" s="34"/>
      <c r="VXS174" s="25"/>
      <c r="VXU174" s="34"/>
      <c r="VXV174" s="35"/>
      <c r="VXW174" s="34"/>
      <c r="VXX174" s="36"/>
      <c r="VXY174" s="37"/>
      <c r="VXZ174" s="36"/>
      <c r="VYA174" s="37"/>
      <c r="VYB174" s="37"/>
      <c r="VYC174" s="36"/>
      <c r="VYD174" s="34"/>
      <c r="VYE174" s="25"/>
      <c r="VYG174" s="34"/>
      <c r="VYH174" s="35"/>
      <c r="VYI174" s="34"/>
      <c r="VYJ174" s="36"/>
      <c r="VYK174" s="37"/>
      <c r="VYL174" s="36"/>
      <c r="VYM174" s="37"/>
      <c r="VYN174" s="37"/>
      <c r="VYO174" s="36"/>
      <c r="VYP174" s="34"/>
      <c r="VYQ174" s="25"/>
      <c r="VYS174" s="34"/>
      <c r="VYT174" s="35"/>
      <c r="VYU174" s="34"/>
      <c r="VYV174" s="36"/>
      <c r="VYW174" s="37"/>
      <c r="VYX174" s="36"/>
      <c r="VYY174" s="37"/>
      <c r="VYZ174" s="37"/>
      <c r="VZA174" s="36"/>
      <c r="VZB174" s="34"/>
      <c r="VZC174" s="25"/>
      <c r="VZE174" s="34"/>
      <c r="VZF174" s="35"/>
      <c r="VZG174" s="34"/>
      <c r="VZH174" s="36"/>
      <c r="VZI174" s="37"/>
      <c r="VZJ174" s="36"/>
      <c r="VZK174" s="37"/>
      <c r="VZL174" s="37"/>
      <c r="VZM174" s="36"/>
      <c r="VZN174" s="34"/>
      <c r="VZO174" s="25"/>
      <c r="VZQ174" s="34"/>
      <c r="VZR174" s="35"/>
      <c r="VZS174" s="34"/>
      <c r="VZT174" s="36"/>
      <c r="VZU174" s="37"/>
      <c r="VZV174" s="36"/>
      <c r="VZW174" s="37"/>
      <c r="VZX174" s="37"/>
      <c r="VZY174" s="36"/>
      <c r="VZZ174" s="34"/>
      <c r="WAA174" s="25"/>
      <c r="WAC174" s="34"/>
      <c r="WAD174" s="35"/>
      <c r="WAE174" s="34"/>
      <c r="WAF174" s="36"/>
      <c r="WAG174" s="37"/>
      <c r="WAH174" s="36"/>
      <c r="WAI174" s="37"/>
      <c r="WAJ174" s="37"/>
      <c r="WAK174" s="36"/>
      <c r="WAL174" s="34"/>
      <c r="WAM174" s="25"/>
      <c r="WAO174" s="34"/>
      <c r="WAP174" s="35"/>
      <c r="WAQ174" s="34"/>
      <c r="WAR174" s="36"/>
      <c r="WAS174" s="37"/>
      <c r="WAT174" s="36"/>
      <c r="WAU174" s="37"/>
      <c r="WAV174" s="37"/>
      <c r="WAW174" s="36"/>
      <c r="WAX174" s="34"/>
      <c r="WAY174" s="25"/>
      <c r="WBA174" s="34"/>
      <c r="WBB174" s="35"/>
      <c r="WBC174" s="34"/>
      <c r="WBD174" s="36"/>
      <c r="WBE174" s="37"/>
      <c r="WBF174" s="36"/>
      <c r="WBG174" s="37"/>
      <c r="WBH174" s="37"/>
      <c r="WBI174" s="36"/>
      <c r="WBJ174" s="34"/>
      <c r="WBK174" s="25"/>
      <c r="WBM174" s="34"/>
      <c r="WBN174" s="35"/>
      <c r="WBO174" s="34"/>
      <c r="WBP174" s="36"/>
      <c r="WBQ174" s="37"/>
      <c r="WBR174" s="36"/>
      <c r="WBS174" s="37"/>
      <c r="WBT174" s="37"/>
      <c r="WBU174" s="36"/>
      <c r="WBV174" s="34"/>
      <c r="WBW174" s="25"/>
      <c r="WBY174" s="34"/>
      <c r="WBZ174" s="35"/>
      <c r="WCA174" s="34"/>
      <c r="WCB174" s="36"/>
      <c r="WCC174" s="37"/>
      <c r="WCD174" s="36"/>
      <c r="WCE174" s="37"/>
      <c r="WCF174" s="37"/>
      <c r="WCG174" s="36"/>
      <c r="WCH174" s="34"/>
      <c r="WCI174" s="25"/>
      <c r="WCK174" s="34"/>
      <c r="WCL174" s="35"/>
      <c r="WCM174" s="34"/>
      <c r="WCN174" s="36"/>
      <c r="WCO174" s="37"/>
      <c r="WCP174" s="36"/>
      <c r="WCQ174" s="37"/>
      <c r="WCR174" s="37"/>
      <c r="WCS174" s="36"/>
      <c r="WCT174" s="34"/>
      <c r="WCU174" s="25"/>
      <c r="WCW174" s="34"/>
      <c r="WCX174" s="35"/>
      <c r="WCY174" s="34"/>
      <c r="WCZ174" s="36"/>
      <c r="WDA174" s="37"/>
      <c r="WDB174" s="36"/>
      <c r="WDC174" s="37"/>
      <c r="WDD174" s="37"/>
      <c r="WDE174" s="36"/>
      <c r="WDF174" s="34"/>
      <c r="WDG174" s="25"/>
      <c r="WDI174" s="34"/>
      <c r="WDJ174" s="35"/>
      <c r="WDK174" s="34"/>
      <c r="WDL174" s="36"/>
      <c r="WDM174" s="37"/>
      <c r="WDN174" s="36"/>
      <c r="WDO174" s="37"/>
      <c r="WDP174" s="37"/>
      <c r="WDQ174" s="36"/>
      <c r="WDR174" s="34"/>
      <c r="WDS174" s="25"/>
      <c r="WDU174" s="34"/>
      <c r="WDV174" s="35"/>
      <c r="WDW174" s="34"/>
      <c r="WDX174" s="36"/>
      <c r="WDY174" s="37"/>
      <c r="WDZ174" s="36"/>
      <c r="WEA174" s="37"/>
      <c r="WEB174" s="37"/>
      <c r="WEC174" s="36"/>
      <c r="WED174" s="34"/>
      <c r="WEE174" s="25"/>
      <c r="WEG174" s="34"/>
      <c r="WEH174" s="35"/>
      <c r="WEI174" s="34"/>
      <c r="WEJ174" s="36"/>
      <c r="WEK174" s="37"/>
      <c r="WEL174" s="36"/>
      <c r="WEM174" s="37"/>
      <c r="WEN174" s="37"/>
      <c r="WEO174" s="36"/>
      <c r="WEP174" s="34"/>
      <c r="WEQ174" s="25"/>
      <c r="WES174" s="34"/>
      <c r="WET174" s="35"/>
      <c r="WEU174" s="34"/>
      <c r="WEV174" s="36"/>
      <c r="WEW174" s="37"/>
      <c r="WEX174" s="36"/>
      <c r="WEY174" s="37"/>
      <c r="WEZ174" s="37"/>
      <c r="WFA174" s="36"/>
      <c r="WFB174" s="34"/>
      <c r="WFC174" s="25"/>
      <c r="WFE174" s="34"/>
      <c r="WFF174" s="35"/>
      <c r="WFG174" s="34"/>
      <c r="WFH174" s="36"/>
      <c r="WFI174" s="37"/>
      <c r="WFJ174" s="36"/>
      <c r="WFK174" s="37"/>
      <c r="WFL174" s="37"/>
      <c r="WFM174" s="36"/>
      <c r="WFN174" s="34"/>
      <c r="WFO174" s="25"/>
      <c r="WFQ174" s="34"/>
      <c r="WFR174" s="35"/>
      <c r="WFS174" s="34"/>
      <c r="WFT174" s="36"/>
      <c r="WFU174" s="37"/>
      <c r="WFV174" s="36"/>
      <c r="WFW174" s="37"/>
      <c r="WFX174" s="37"/>
      <c r="WFY174" s="36"/>
      <c r="WFZ174" s="34"/>
      <c r="WGA174" s="25"/>
      <c r="WGC174" s="34"/>
      <c r="WGD174" s="35"/>
      <c r="WGE174" s="34"/>
      <c r="WGF174" s="36"/>
      <c r="WGG174" s="37"/>
      <c r="WGH174" s="36"/>
      <c r="WGI174" s="37"/>
      <c r="WGJ174" s="37"/>
      <c r="WGK174" s="36"/>
      <c r="WGL174" s="34"/>
      <c r="WGM174" s="25"/>
      <c r="WGO174" s="34"/>
      <c r="WGP174" s="35"/>
      <c r="WGQ174" s="34"/>
      <c r="WGR174" s="36"/>
      <c r="WGS174" s="37"/>
      <c r="WGT174" s="36"/>
      <c r="WGU174" s="37"/>
      <c r="WGV174" s="37"/>
      <c r="WGW174" s="36"/>
      <c r="WGX174" s="34"/>
      <c r="WGY174" s="25"/>
      <c r="WHA174" s="34"/>
      <c r="WHB174" s="35"/>
      <c r="WHC174" s="34"/>
      <c r="WHD174" s="36"/>
      <c r="WHE174" s="37"/>
      <c r="WHF174" s="36"/>
      <c r="WHG174" s="37"/>
      <c r="WHH174" s="37"/>
      <c r="WHI174" s="36"/>
      <c r="WHJ174" s="34"/>
      <c r="WHK174" s="25"/>
      <c r="WHM174" s="34"/>
      <c r="WHN174" s="35"/>
      <c r="WHO174" s="34"/>
      <c r="WHP174" s="36"/>
      <c r="WHQ174" s="37"/>
      <c r="WHR174" s="36"/>
      <c r="WHS174" s="37"/>
      <c r="WHT174" s="37"/>
      <c r="WHU174" s="36"/>
      <c r="WHV174" s="34"/>
      <c r="WHW174" s="25"/>
      <c r="WHY174" s="34"/>
      <c r="WHZ174" s="35"/>
      <c r="WIA174" s="34"/>
      <c r="WIB174" s="36"/>
      <c r="WIC174" s="37"/>
      <c r="WID174" s="36"/>
      <c r="WIE174" s="37"/>
      <c r="WIF174" s="37"/>
      <c r="WIG174" s="36"/>
      <c r="WIH174" s="34"/>
      <c r="WII174" s="25"/>
      <c r="WIK174" s="34"/>
      <c r="WIL174" s="35"/>
      <c r="WIM174" s="34"/>
      <c r="WIN174" s="36"/>
      <c r="WIO174" s="37"/>
      <c r="WIP174" s="36"/>
      <c r="WIQ174" s="37"/>
      <c r="WIR174" s="37"/>
      <c r="WIS174" s="36"/>
      <c r="WIT174" s="34"/>
      <c r="WIU174" s="25"/>
      <c r="WIW174" s="34"/>
      <c r="WIX174" s="35"/>
      <c r="WIY174" s="34"/>
      <c r="WIZ174" s="36"/>
      <c r="WJA174" s="37"/>
      <c r="WJB174" s="36"/>
      <c r="WJC174" s="37"/>
      <c r="WJD174" s="37"/>
      <c r="WJE174" s="36"/>
      <c r="WJF174" s="34"/>
      <c r="WJG174" s="25"/>
      <c r="WJI174" s="34"/>
      <c r="WJJ174" s="35"/>
      <c r="WJK174" s="34"/>
      <c r="WJL174" s="36"/>
      <c r="WJM174" s="37"/>
      <c r="WJN174" s="36"/>
      <c r="WJO174" s="37"/>
      <c r="WJP174" s="37"/>
      <c r="WJQ174" s="36"/>
      <c r="WJR174" s="34"/>
      <c r="WJS174" s="25"/>
      <c r="WJU174" s="34"/>
      <c r="WJV174" s="35"/>
      <c r="WJW174" s="34"/>
      <c r="WJX174" s="36"/>
      <c r="WJY174" s="37"/>
      <c r="WJZ174" s="36"/>
      <c r="WKA174" s="37"/>
      <c r="WKB174" s="37"/>
      <c r="WKC174" s="36"/>
      <c r="WKD174" s="34"/>
      <c r="WKE174" s="25"/>
      <c r="WKG174" s="34"/>
      <c r="WKH174" s="35"/>
      <c r="WKI174" s="34"/>
      <c r="WKJ174" s="36"/>
      <c r="WKK174" s="37"/>
      <c r="WKL174" s="36"/>
      <c r="WKM174" s="37"/>
      <c r="WKN174" s="37"/>
      <c r="WKO174" s="36"/>
      <c r="WKP174" s="34"/>
      <c r="WKQ174" s="25"/>
      <c r="WKS174" s="34"/>
      <c r="WKT174" s="35"/>
      <c r="WKU174" s="34"/>
      <c r="WKV174" s="36"/>
      <c r="WKW174" s="37"/>
      <c r="WKX174" s="36"/>
      <c r="WKY174" s="37"/>
      <c r="WKZ174" s="37"/>
      <c r="WLA174" s="36"/>
      <c r="WLB174" s="34"/>
      <c r="WLC174" s="25"/>
      <c r="WLE174" s="34"/>
      <c r="WLF174" s="35"/>
      <c r="WLG174" s="34"/>
      <c r="WLH174" s="36"/>
      <c r="WLI174" s="37"/>
      <c r="WLJ174" s="36"/>
      <c r="WLK174" s="37"/>
      <c r="WLL174" s="37"/>
      <c r="WLM174" s="36"/>
      <c r="WLN174" s="34"/>
      <c r="WLO174" s="25"/>
      <c r="WLQ174" s="34"/>
      <c r="WLR174" s="35"/>
      <c r="WLS174" s="34"/>
      <c r="WLT174" s="36"/>
      <c r="WLU174" s="37"/>
      <c r="WLV174" s="36"/>
      <c r="WLW174" s="37"/>
      <c r="WLX174" s="37"/>
      <c r="WLY174" s="36"/>
      <c r="WLZ174" s="34"/>
      <c r="WMA174" s="25"/>
      <c r="WMC174" s="34"/>
      <c r="WMD174" s="35"/>
      <c r="WME174" s="34"/>
      <c r="WMF174" s="36"/>
      <c r="WMG174" s="37"/>
      <c r="WMH174" s="36"/>
      <c r="WMI174" s="37"/>
      <c r="WMJ174" s="37"/>
      <c r="WMK174" s="36"/>
      <c r="WML174" s="34"/>
      <c r="WMM174" s="25"/>
      <c r="WMO174" s="34"/>
      <c r="WMP174" s="35"/>
      <c r="WMQ174" s="34"/>
      <c r="WMR174" s="36"/>
      <c r="WMS174" s="37"/>
      <c r="WMT174" s="36"/>
      <c r="WMU174" s="37"/>
      <c r="WMV174" s="37"/>
      <c r="WMW174" s="36"/>
      <c r="WMX174" s="34"/>
      <c r="WMY174" s="25"/>
      <c r="WNA174" s="34"/>
      <c r="WNB174" s="35"/>
      <c r="WNC174" s="34"/>
      <c r="WND174" s="36"/>
      <c r="WNE174" s="37"/>
      <c r="WNF174" s="36"/>
      <c r="WNG174" s="37"/>
      <c r="WNH174" s="37"/>
      <c r="WNI174" s="36"/>
      <c r="WNJ174" s="34"/>
      <c r="WNK174" s="25"/>
      <c r="WNM174" s="34"/>
      <c r="WNN174" s="35"/>
      <c r="WNO174" s="34"/>
      <c r="WNP174" s="36"/>
      <c r="WNQ174" s="37"/>
      <c r="WNR174" s="36"/>
      <c r="WNS174" s="37"/>
      <c r="WNT174" s="37"/>
      <c r="WNU174" s="36"/>
      <c r="WNV174" s="34"/>
      <c r="WNW174" s="25"/>
      <c r="WNY174" s="34"/>
      <c r="WNZ174" s="35"/>
      <c r="WOA174" s="34"/>
      <c r="WOB174" s="36"/>
      <c r="WOC174" s="37"/>
      <c r="WOD174" s="36"/>
      <c r="WOE174" s="37"/>
      <c r="WOF174" s="37"/>
      <c r="WOG174" s="36"/>
      <c r="WOH174" s="34"/>
      <c r="WOI174" s="25"/>
      <c r="WOK174" s="34"/>
      <c r="WOL174" s="35"/>
      <c r="WOM174" s="34"/>
      <c r="WON174" s="36"/>
      <c r="WOO174" s="37"/>
      <c r="WOP174" s="36"/>
      <c r="WOQ174" s="37"/>
      <c r="WOR174" s="37"/>
      <c r="WOS174" s="36"/>
      <c r="WOT174" s="34"/>
      <c r="WOU174" s="25"/>
      <c r="WOW174" s="34"/>
      <c r="WOX174" s="35"/>
      <c r="WOY174" s="34"/>
      <c r="WOZ174" s="36"/>
      <c r="WPA174" s="37"/>
      <c r="WPB174" s="36"/>
      <c r="WPC174" s="37"/>
      <c r="WPD174" s="37"/>
      <c r="WPE174" s="36"/>
      <c r="WPF174" s="34"/>
      <c r="WPG174" s="25"/>
      <c r="WPI174" s="34"/>
      <c r="WPJ174" s="35"/>
      <c r="WPK174" s="34"/>
      <c r="WPL174" s="36"/>
      <c r="WPM174" s="37"/>
      <c r="WPN174" s="36"/>
      <c r="WPO174" s="37"/>
      <c r="WPP174" s="37"/>
      <c r="WPQ174" s="36"/>
      <c r="WPR174" s="34"/>
      <c r="WPS174" s="25"/>
      <c r="WPU174" s="34"/>
      <c r="WPV174" s="35"/>
      <c r="WPW174" s="34"/>
      <c r="WPX174" s="36"/>
      <c r="WPY174" s="37"/>
      <c r="WPZ174" s="36"/>
      <c r="WQA174" s="37"/>
      <c r="WQB174" s="37"/>
      <c r="WQC174" s="36"/>
      <c r="WQD174" s="34"/>
      <c r="WQE174" s="25"/>
      <c r="WQG174" s="34"/>
      <c r="WQH174" s="35"/>
      <c r="WQI174" s="34"/>
      <c r="WQJ174" s="36"/>
      <c r="WQK174" s="37"/>
      <c r="WQL174" s="36"/>
      <c r="WQM174" s="37"/>
      <c r="WQN174" s="37"/>
      <c r="WQO174" s="36"/>
      <c r="WQP174" s="34"/>
      <c r="WQQ174" s="25"/>
      <c r="WQS174" s="34"/>
      <c r="WQT174" s="35"/>
      <c r="WQU174" s="34"/>
      <c r="WQV174" s="36"/>
      <c r="WQW174" s="37"/>
      <c r="WQX174" s="36"/>
      <c r="WQY174" s="37"/>
      <c r="WQZ174" s="37"/>
      <c r="WRA174" s="36"/>
      <c r="WRB174" s="34"/>
      <c r="WRC174" s="25"/>
      <c r="WRE174" s="34"/>
      <c r="WRF174" s="35"/>
      <c r="WRG174" s="34"/>
      <c r="WRH174" s="36"/>
      <c r="WRI174" s="37"/>
      <c r="WRJ174" s="36"/>
      <c r="WRK174" s="37"/>
      <c r="WRL174" s="37"/>
      <c r="WRM174" s="36"/>
      <c r="WRN174" s="34"/>
      <c r="WRO174" s="25"/>
      <c r="WRQ174" s="34"/>
      <c r="WRR174" s="35"/>
      <c r="WRS174" s="34"/>
      <c r="WRT174" s="36"/>
      <c r="WRU174" s="37"/>
      <c r="WRV174" s="36"/>
      <c r="WRW174" s="37"/>
      <c r="WRX174" s="37"/>
      <c r="WRY174" s="36"/>
      <c r="WRZ174" s="34"/>
      <c r="WSA174" s="25"/>
      <c r="WSC174" s="34"/>
      <c r="WSD174" s="35"/>
      <c r="WSE174" s="34"/>
      <c r="WSF174" s="36"/>
      <c r="WSG174" s="37"/>
      <c r="WSH174" s="36"/>
      <c r="WSI174" s="37"/>
      <c r="WSJ174" s="37"/>
      <c r="WSK174" s="36"/>
      <c r="WSL174" s="34"/>
      <c r="WSM174" s="25"/>
      <c r="WSO174" s="34"/>
      <c r="WSP174" s="35"/>
      <c r="WSQ174" s="34"/>
      <c r="WSR174" s="36"/>
      <c r="WSS174" s="37"/>
      <c r="WST174" s="36"/>
      <c r="WSU174" s="37"/>
      <c r="WSV174" s="37"/>
      <c r="WSW174" s="36"/>
      <c r="WSX174" s="34"/>
      <c r="WSY174" s="25"/>
      <c r="WTA174" s="34"/>
      <c r="WTB174" s="35"/>
      <c r="WTC174" s="34"/>
      <c r="WTD174" s="36"/>
      <c r="WTE174" s="37"/>
      <c r="WTF174" s="36"/>
      <c r="WTG174" s="37"/>
      <c r="WTH174" s="37"/>
      <c r="WTI174" s="36"/>
      <c r="WTJ174" s="34"/>
      <c r="WTK174" s="25"/>
      <c r="WTM174" s="34"/>
      <c r="WTN174" s="35"/>
      <c r="WTO174" s="34"/>
      <c r="WTP174" s="36"/>
      <c r="WTQ174" s="37"/>
      <c r="WTR174" s="36"/>
      <c r="WTS174" s="37"/>
      <c r="WTT174" s="37"/>
      <c r="WTU174" s="36"/>
      <c r="WTV174" s="34"/>
      <c r="WTW174" s="25"/>
      <c r="WTY174" s="34"/>
      <c r="WTZ174" s="35"/>
      <c r="WUA174" s="34"/>
      <c r="WUB174" s="36"/>
      <c r="WUC174" s="37"/>
      <c r="WUD174" s="36"/>
      <c r="WUE174" s="37"/>
      <c r="WUF174" s="37"/>
      <c r="WUG174" s="36"/>
      <c r="WUH174" s="34"/>
      <c r="WUI174" s="25"/>
      <c r="WUK174" s="34"/>
      <c r="WUL174" s="35"/>
      <c r="WUM174" s="34"/>
      <c r="WUN174" s="36"/>
      <c r="WUO174" s="37"/>
      <c r="WUP174" s="36"/>
      <c r="WUQ174" s="37"/>
      <c r="WUR174" s="37"/>
      <c r="WUS174" s="36"/>
      <c r="WUT174" s="34"/>
      <c r="WUU174" s="25"/>
      <c r="WUW174" s="34"/>
      <c r="WUX174" s="35"/>
      <c r="WUY174" s="34"/>
      <c r="WUZ174" s="36"/>
      <c r="WVA174" s="37"/>
      <c r="WVB174" s="36"/>
      <c r="WVC174" s="37"/>
      <c r="WVD174" s="37"/>
      <c r="WVE174" s="36"/>
      <c r="WVF174" s="34"/>
      <c r="WVG174" s="25"/>
      <c r="WVI174" s="34"/>
      <c r="WVJ174" s="35"/>
      <c r="WVK174" s="34"/>
      <c r="WVL174" s="36"/>
      <c r="WVM174" s="37"/>
      <c r="WVN174" s="36"/>
      <c r="WVO174" s="37"/>
      <c r="WVP174" s="37"/>
      <c r="WVQ174" s="36"/>
      <c r="WVR174" s="34"/>
      <c r="WVS174" s="25"/>
      <c r="WVU174" s="34"/>
      <c r="WVV174" s="35"/>
      <c r="WVW174" s="34"/>
      <c r="WVX174" s="36"/>
      <c r="WVY174" s="37"/>
      <c r="WVZ174" s="36"/>
      <c r="WWA174" s="37"/>
      <c r="WWB174" s="37"/>
      <c r="WWC174" s="36"/>
      <c r="WWD174" s="34"/>
      <c r="WWE174" s="25"/>
      <c r="WWG174" s="34"/>
      <c r="WWH174" s="35"/>
      <c r="WWI174" s="34"/>
      <c r="WWJ174" s="36"/>
      <c r="WWK174" s="37"/>
      <c r="WWL174" s="36"/>
      <c r="WWM174" s="37"/>
      <c r="WWN174" s="37"/>
      <c r="WWO174" s="36"/>
      <c r="WWP174" s="34"/>
      <c r="WWQ174" s="25"/>
      <c r="WWS174" s="34"/>
      <c r="WWT174" s="35"/>
      <c r="WWU174" s="34"/>
      <c r="WWV174" s="36"/>
      <c r="WWW174" s="37"/>
      <c r="WWX174" s="36"/>
      <c r="WWY174" s="37"/>
      <c r="WWZ174" s="37"/>
      <c r="WXA174" s="36"/>
      <c r="WXB174" s="34"/>
      <c r="WXC174" s="25"/>
      <c r="WXE174" s="34"/>
      <c r="WXF174" s="35"/>
      <c r="WXG174" s="34"/>
      <c r="WXH174" s="36"/>
      <c r="WXI174" s="37"/>
      <c r="WXJ174" s="36"/>
      <c r="WXK174" s="37"/>
      <c r="WXL174" s="37"/>
      <c r="WXM174" s="36"/>
      <c r="WXN174" s="34"/>
      <c r="WXO174" s="25"/>
      <c r="WXQ174" s="34"/>
      <c r="WXR174" s="35"/>
      <c r="WXS174" s="34"/>
      <c r="WXT174" s="36"/>
      <c r="WXU174" s="37"/>
      <c r="WXV174" s="36"/>
      <c r="WXW174" s="37"/>
      <c r="WXX174" s="37"/>
      <c r="WXY174" s="36"/>
      <c r="WXZ174" s="34"/>
      <c r="WYA174" s="25"/>
      <c r="WYC174" s="34"/>
      <c r="WYD174" s="35"/>
      <c r="WYE174" s="34"/>
      <c r="WYF174" s="36"/>
      <c r="WYG174" s="37"/>
      <c r="WYH174" s="36"/>
      <c r="WYI174" s="37"/>
      <c r="WYJ174" s="37"/>
      <c r="WYK174" s="36"/>
      <c r="WYL174" s="34"/>
      <c r="WYM174" s="25"/>
      <c r="WYO174" s="34"/>
      <c r="WYP174" s="35"/>
      <c r="WYQ174" s="34"/>
      <c r="WYR174" s="36"/>
      <c r="WYS174" s="37"/>
      <c r="WYT174" s="36"/>
      <c r="WYU174" s="37"/>
      <c r="WYV174" s="37"/>
      <c r="WYW174" s="36"/>
      <c r="WYX174" s="34"/>
      <c r="WYY174" s="25"/>
      <c r="WZA174" s="34"/>
      <c r="WZB174" s="35"/>
      <c r="WZC174" s="34"/>
      <c r="WZD174" s="36"/>
      <c r="WZE174" s="37"/>
      <c r="WZF174" s="36"/>
      <c r="WZG174" s="37"/>
      <c r="WZH174" s="37"/>
      <c r="WZI174" s="36"/>
      <c r="WZJ174" s="34"/>
      <c r="WZK174" s="25"/>
      <c r="WZM174" s="34"/>
      <c r="WZN174" s="35"/>
      <c r="WZO174" s="34"/>
      <c r="WZP174" s="36"/>
      <c r="WZQ174" s="37"/>
      <c r="WZR174" s="36"/>
      <c r="WZS174" s="37"/>
      <c r="WZT174" s="37"/>
      <c r="WZU174" s="36"/>
      <c r="WZV174" s="34"/>
      <c r="WZW174" s="25"/>
      <c r="WZY174" s="34"/>
      <c r="WZZ174" s="35"/>
      <c r="XAA174" s="34"/>
      <c r="XAB174" s="36"/>
      <c r="XAC174" s="37"/>
      <c r="XAD174" s="36"/>
      <c r="XAE174" s="37"/>
      <c r="XAF174" s="37"/>
      <c r="XAG174" s="36"/>
      <c r="XAH174" s="34"/>
      <c r="XAI174" s="25"/>
      <c r="XAK174" s="34"/>
      <c r="XAL174" s="35"/>
      <c r="XAM174" s="34"/>
      <c r="XAN174" s="36"/>
      <c r="XAO174" s="37"/>
      <c r="XAP174" s="36"/>
      <c r="XAQ174" s="37"/>
      <c r="XAR174" s="37"/>
      <c r="XAS174" s="36"/>
      <c r="XAT174" s="34"/>
      <c r="XAU174" s="25"/>
      <c r="XAW174" s="34"/>
      <c r="XAX174" s="35"/>
      <c r="XAY174" s="34"/>
      <c r="XAZ174" s="36"/>
      <c r="XBA174" s="37"/>
      <c r="XBB174" s="36"/>
      <c r="XBC174" s="37"/>
      <c r="XBD174" s="37"/>
      <c r="XBE174" s="36"/>
      <c r="XBF174" s="34"/>
      <c r="XBG174" s="25"/>
      <c r="XBI174" s="34"/>
      <c r="XBJ174" s="35"/>
      <c r="XBK174" s="34"/>
      <c r="XBL174" s="36"/>
      <c r="XBM174" s="37"/>
      <c r="XBN174" s="36"/>
      <c r="XBO174" s="37"/>
      <c r="XBP174" s="37"/>
      <c r="XBQ174" s="36"/>
      <c r="XBR174" s="34"/>
      <c r="XBS174" s="25"/>
      <c r="XBU174" s="34"/>
      <c r="XBV174" s="35"/>
      <c r="XBW174" s="34"/>
      <c r="XBX174" s="36"/>
      <c r="XBY174" s="37"/>
      <c r="XBZ174" s="36"/>
      <c r="XCA174" s="37"/>
      <c r="XCB174" s="37"/>
      <c r="XCC174" s="36"/>
      <c r="XCD174" s="34"/>
      <c r="XCE174" s="25"/>
      <c r="XCG174" s="34"/>
      <c r="XCH174" s="35"/>
      <c r="XCI174" s="34"/>
      <c r="XCJ174" s="36"/>
      <c r="XCK174" s="37"/>
      <c r="XCL174" s="36"/>
      <c r="XCM174" s="37"/>
      <c r="XCN174" s="37"/>
      <c r="XCO174" s="36"/>
      <c r="XCP174" s="34"/>
      <c r="XCQ174" s="25"/>
      <c r="XCS174" s="34"/>
      <c r="XCT174" s="35"/>
      <c r="XCU174" s="34"/>
      <c r="XCV174" s="36"/>
      <c r="XCW174" s="37"/>
      <c r="XCX174" s="36"/>
      <c r="XCY174" s="37"/>
      <c r="XCZ174" s="37"/>
      <c r="XDA174" s="36"/>
      <c r="XDB174" s="34"/>
      <c r="XDC174" s="25"/>
      <c r="XDE174" s="34"/>
      <c r="XDF174" s="35"/>
      <c r="XDG174" s="34"/>
      <c r="XDH174" s="36"/>
      <c r="XDI174" s="37"/>
      <c r="XDJ174" s="36"/>
      <c r="XDK174" s="37"/>
      <c r="XDL174" s="37"/>
      <c r="XDM174" s="36"/>
      <c r="XDN174" s="34"/>
      <c r="XDO174" s="25"/>
      <c r="XDQ174" s="34"/>
      <c r="XDR174" s="35"/>
      <c r="XDS174" s="34"/>
      <c r="XDT174" s="36"/>
      <c r="XDU174" s="37"/>
      <c r="XDV174" s="36"/>
      <c r="XDW174" s="37"/>
      <c r="XDX174" s="37"/>
      <c r="XDY174" s="36"/>
      <c r="XDZ174" s="34"/>
      <c r="XEA174" s="25"/>
      <c r="XEC174" s="34"/>
      <c r="XED174" s="35"/>
      <c r="XEE174" s="34"/>
      <c r="XEF174" s="36"/>
      <c r="XEG174" s="37"/>
      <c r="XEH174" s="36"/>
      <c r="XEI174" s="37"/>
      <c r="XEJ174" s="37"/>
      <c r="XEK174" s="36"/>
      <c r="XEL174" s="34"/>
      <c r="XEM174" s="25"/>
      <c r="XEO174" s="34"/>
      <c r="XEP174" s="35"/>
      <c r="XEQ174" s="34"/>
      <c r="XER174" s="36"/>
      <c r="XES174" s="37"/>
      <c r="XET174" s="36"/>
      <c r="XEU174" s="37"/>
      <c r="XEV174" s="37"/>
      <c r="XEW174" s="36"/>
      <c r="XEX174" s="34"/>
      <c r="XEY174" s="25"/>
      <c r="XFA174" s="34"/>
      <c r="XFB174" s="35"/>
      <c r="XFC174" s="34"/>
    </row>
    <row r="175" spans="1:3071 3073:6143 6145:9215 9217:12287 12289:15359 15361:16383" ht="69.75" customHeight="1">
      <c r="A175" s="281">
        <v>169</v>
      </c>
      <c r="B175" s="151" t="s">
        <v>755</v>
      </c>
      <c r="C175" s="264" t="s">
        <v>750</v>
      </c>
      <c r="D175" s="266" t="s">
        <v>751</v>
      </c>
      <c r="E175" s="268" t="s">
        <v>229</v>
      </c>
      <c r="F175" s="274">
        <v>45496</v>
      </c>
      <c r="G175" s="268" t="s">
        <v>36</v>
      </c>
      <c r="H175" s="268">
        <v>45504</v>
      </c>
      <c r="I175" s="274">
        <v>45535</v>
      </c>
      <c r="J175" s="264" t="s">
        <v>230</v>
      </c>
      <c r="K175" s="274" t="s">
        <v>231</v>
      </c>
      <c r="L175" s="274" t="s">
        <v>745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</row>
    <row r="176" spans="1:3071 3073:6143 6145:9215 9217:12287 12289:15359 15361:16383" s="55" customFormat="1" ht="93" customHeight="1">
      <c r="A176" s="281">
        <v>170</v>
      </c>
      <c r="B176" s="264" t="s">
        <v>772</v>
      </c>
      <c r="C176" s="273">
        <v>700725301076</v>
      </c>
      <c r="D176" s="264" t="s">
        <v>773</v>
      </c>
      <c r="E176" s="266" t="s">
        <v>58</v>
      </c>
      <c r="F176" s="268">
        <v>45502</v>
      </c>
      <c r="G176" s="266" t="s">
        <v>244</v>
      </c>
      <c r="H176" s="268">
        <v>45506</v>
      </c>
      <c r="I176" s="268">
        <v>45527</v>
      </c>
      <c r="J176" s="266" t="s">
        <v>320</v>
      </c>
      <c r="K176" s="264" t="s">
        <v>246</v>
      </c>
      <c r="L176" s="268">
        <v>45506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124"/>
    </row>
    <row r="177" spans="1:107" s="48" customFormat="1" ht="45">
      <c r="A177" s="281">
        <v>171</v>
      </c>
      <c r="B177" s="149" t="s">
        <v>580</v>
      </c>
      <c r="C177" s="149">
        <v>870629450359</v>
      </c>
      <c r="D177" s="163" t="s">
        <v>775</v>
      </c>
      <c r="E177" s="133" t="s">
        <v>195</v>
      </c>
      <c r="F177" s="164">
        <v>45504</v>
      </c>
      <c r="G177" s="133" t="s">
        <v>647</v>
      </c>
      <c r="H177" s="164">
        <v>45506</v>
      </c>
      <c r="I177" s="164">
        <v>45533</v>
      </c>
      <c r="J177" s="165" t="s">
        <v>776</v>
      </c>
      <c r="K177" s="133" t="s">
        <v>649</v>
      </c>
      <c r="L177" s="164">
        <v>45506</v>
      </c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</row>
    <row r="178" spans="1:107" s="46" customFormat="1" ht="45">
      <c r="A178" s="281">
        <v>172</v>
      </c>
      <c r="B178" s="270" t="s">
        <v>80</v>
      </c>
      <c r="C178" s="270">
        <v>680912301393</v>
      </c>
      <c r="D178" s="242" t="s">
        <v>81</v>
      </c>
      <c r="E178" s="268" t="s">
        <v>58</v>
      </c>
      <c r="F178" s="268">
        <v>45505</v>
      </c>
      <c r="G178" s="266" t="s">
        <v>82</v>
      </c>
      <c r="H178" s="268">
        <v>45512</v>
      </c>
      <c r="I178" s="268">
        <v>45540</v>
      </c>
      <c r="J178" s="268" t="s">
        <v>83</v>
      </c>
      <c r="K178" s="268" t="s">
        <v>197</v>
      </c>
      <c r="L178" s="164">
        <v>45512</v>
      </c>
      <c r="M178" s="7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107" s="46" customFormat="1" ht="45">
      <c r="A179" s="281">
        <v>173</v>
      </c>
      <c r="B179" s="266" t="s">
        <v>779</v>
      </c>
      <c r="C179" s="266">
        <v>730228401472</v>
      </c>
      <c r="D179" s="266" t="s">
        <v>780</v>
      </c>
      <c r="E179" s="268" t="s">
        <v>58</v>
      </c>
      <c r="F179" s="242">
        <v>45511</v>
      </c>
      <c r="G179" s="266" t="s">
        <v>17</v>
      </c>
      <c r="H179" s="268">
        <v>45518</v>
      </c>
      <c r="I179" s="268">
        <v>45546</v>
      </c>
      <c r="J179" s="268" t="s">
        <v>18</v>
      </c>
      <c r="K179" s="268" t="s">
        <v>371</v>
      </c>
      <c r="L179" s="268">
        <v>45518</v>
      </c>
      <c r="M179" s="7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107" s="56" customFormat="1" ht="63.75" customHeight="1">
      <c r="A180" s="281">
        <v>174</v>
      </c>
      <c r="B180" s="264" t="s">
        <v>782</v>
      </c>
      <c r="C180" s="151">
        <v>780611402114</v>
      </c>
      <c r="D180" s="264" t="s">
        <v>783</v>
      </c>
      <c r="E180" s="266" t="s">
        <v>784</v>
      </c>
      <c r="F180" s="268">
        <v>45510</v>
      </c>
      <c r="G180" s="266" t="s">
        <v>151</v>
      </c>
      <c r="H180" s="268">
        <v>45519</v>
      </c>
      <c r="I180" s="268">
        <v>45546</v>
      </c>
      <c r="J180" s="266" t="s">
        <v>304</v>
      </c>
      <c r="K180" s="264" t="s">
        <v>707</v>
      </c>
      <c r="L180" s="274">
        <v>45519</v>
      </c>
      <c r="M180" s="7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107" s="46" customFormat="1" ht="93" customHeight="1">
      <c r="A181" s="281">
        <v>175</v>
      </c>
      <c r="B181" s="264" t="s">
        <v>785</v>
      </c>
      <c r="C181" s="273">
        <v>750910450203</v>
      </c>
      <c r="D181" s="264" t="s">
        <v>787</v>
      </c>
      <c r="E181" s="266" t="s">
        <v>58</v>
      </c>
      <c r="F181" s="268">
        <v>45513</v>
      </c>
      <c r="G181" s="266" t="s">
        <v>53</v>
      </c>
      <c r="H181" s="268">
        <v>45519</v>
      </c>
      <c r="I181" s="268">
        <v>45527</v>
      </c>
      <c r="J181" s="266" t="s">
        <v>386</v>
      </c>
      <c r="K181" s="264" t="s">
        <v>241</v>
      </c>
      <c r="L181" s="274">
        <v>45519</v>
      </c>
      <c r="M181" s="7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107" s="46" customFormat="1" ht="93" customHeight="1">
      <c r="A182" s="281">
        <v>176</v>
      </c>
      <c r="B182" s="270" t="s">
        <v>788</v>
      </c>
      <c r="C182" s="270">
        <v>790430301950</v>
      </c>
      <c r="D182" s="266" t="s">
        <v>790</v>
      </c>
      <c r="E182" s="266" t="s">
        <v>165</v>
      </c>
      <c r="F182" s="268">
        <v>45512</v>
      </c>
      <c r="G182" s="266" t="s">
        <v>166</v>
      </c>
      <c r="H182" s="268">
        <v>45520</v>
      </c>
      <c r="I182" s="268">
        <v>45540</v>
      </c>
      <c r="J182" s="266" t="s">
        <v>659</v>
      </c>
      <c r="K182" s="266" t="s">
        <v>660</v>
      </c>
      <c r="L182" s="274">
        <v>45520</v>
      </c>
      <c r="M182" s="7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107" s="48" customFormat="1" ht="63" customHeight="1">
      <c r="A183" s="281">
        <v>177</v>
      </c>
      <c r="B183" s="182" t="s">
        <v>791</v>
      </c>
      <c r="C183" s="137">
        <v>830208401414</v>
      </c>
      <c r="D183" s="139" t="s">
        <v>792</v>
      </c>
      <c r="E183" s="139" t="s">
        <v>75</v>
      </c>
      <c r="F183" s="141">
        <v>45512</v>
      </c>
      <c r="G183" s="143" t="s">
        <v>341</v>
      </c>
      <c r="H183" s="141">
        <v>45523</v>
      </c>
      <c r="I183" s="141">
        <v>45548</v>
      </c>
      <c r="J183" s="133" t="s">
        <v>342</v>
      </c>
      <c r="K183" s="133" t="s">
        <v>793</v>
      </c>
      <c r="L183" s="141">
        <v>45523</v>
      </c>
    </row>
    <row r="184" spans="1:107" s="48" customFormat="1" ht="45">
      <c r="A184" s="281">
        <v>178</v>
      </c>
      <c r="B184" s="149" t="s">
        <v>798</v>
      </c>
      <c r="C184" s="149">
        <v>970423351560</v>
      </c>
      <c r="D184" s="163" t="s">
        <v>799</v>
      </c>
      <c r="E184" s="133" t="s">
        <v>195</v>
      </c>
      <c r="F184" s="164">
        <v>45517</v>
      </c>
      <c r="G184" s="133" t="s">
        <v>647</v>
      </c>
      <c r="H184" s="164">
        <v>45524</v>
      </c>
      <c r="I184" s="164">
        <v>45551</v>
      </c>
      <c r="J184" s="165" t="s">
        <v>800</v>
      </c>
      <c r="K184" s="133" t="s">
        <v>649</v>
      </c>
      <c r="L184" s="164">
        <v>45524</v>
      </c>
    </row>
    <row r="185" spans="1:107" s="48" customFormat="1" ht="45">
      <c r="A185" s="281">
        <v>179</v>
      </c>
      <c r="B185" s="149" t="s">
        <v>803</v>
      </c>
      <c r="C185" s="149">
        <v>660101300451</v>
      </c>
      <c r="D185" s="163" t="s">
        <v>804</v>
      </c>
      <c r="E185" s="133" t="s">
        <v>195</v>
      </c>
      <c r="F185" s="164">
        <v>45517</v>
      </c>
      <c r="G185" s="133" t="s">
        <v>647</v>
      </c>
      <c r="H185" s="164">
        <v>45524</v>
      </c>
      <c r="I185" s="164">
        <v>45551</v>
      </c>
      <c r="J185" s="165" t="s">
        <v>800</v>
      </c>
      <c r="K185" s="133" t="s">
        <v>649</v>
      </c>
      <c r="L185" s="164">
        <v>45524</v>
      </c>
    </row>
    <row r="186" spans="1:107" s="57" customFormat="1" ht="45">
      <c r="A186" s="281">
        <v>180</v>
      </c>
      <c r="B186" s="270" t="s">
        <v>806</v>
      </c>
      <c r="C186" s="270">
        <v>900713351633</v>
      </c>
      <c r="D186" s="250" t="s">
        <v>808</v>
      </c>
      <c r="E186" s="266" t="s">
        <v>58</v>
      </c>
      <c r="F186" s="242">
        <v>45525</v>
      </c>
      <c r="G186" s="266" t="s">
        <v>88</v>
      </c>
      <c r="H186" s="242">
        <v>45531</v>
      </c>
      <c r="I186" s="242">
        <v>45560</v>
      </c>
      <c r="J186" s="266" t="s">
        <v>93</v>
      </c>
      <c r="K186" s="162" t="s">
        <v>251</v>
      </c>
      <c r="L186" s="242">
        <v>45531</v>
      </c>
      <c r="M186" s="7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107" s="57" customFormat="1" ht="45">
      <c r="A187" s="281">
        <v>181</v>
      </c>
      <c r="B187" s="264" t="s">
        <v>819</v>
      </c>
      <c r="C187" s="273">
        <v>741107499112</v>
      </c>
      <c r="D187" s="264" t="s">
        <v>821</v>
      </c>
      <c r="E187" s="266" t="s">
        <v>58</v>
      </c>
      <c r="F187" s="268">
        <v>45526</v>
      </c>
      <c r="G187" s="266" t="s">
        <v>53</v>
      </c>
      <c r="H187" s="268">
        <v>45531</v>
      </c>
      <c r="I187" s="268">
        <v>45544</v>
      </c>
      <c r="J187" s="266" t="s">
        <v>386</v>
      </c>
      <c r="K187" s="264" t="s">
        <v>241</v>
      </c>
      <c r="L187" s="242">
        <v>45531</v>
      </c>
      <c r="M187" s="7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107" ht="45">
      <c r="A188" s="281">
        <v>182</v>
      </c>
      <c r="B188" s="270" t="s">
        <v>809</v>
      </c>
      <c r="C188" s="270" t="s">
        <v>810</v>
      </c>
      <c r="D188" s="250" t="s">
        <v>811</v>
      </c>
      <c r="E188" s="266" t="s">
        <v>75</v>
      </c>
      <c r="F188" s="242" t="s">
        <v>812</v>
      </c>
      <c r="G188" s="266" t="s">
        <v>404</v>
      </c>
      <c r="H188" s="242" t="s">
        <v>813</v>
      </c>
      <c r="I188" s="242" t="s">
        <v>814</v>
      </c>
      <c r="J188" s="266" t="s">
        <v>407</v>
      </c>
      <c r="K188" s="162" t="s">
        <v>408</v>
      </c>
      <c r="L188" s="242" t="s">
        <v>820</v>
      </c>
      <c r="M188" s="71"/>
    </row>
    <row r="189" spans="1:107" ht="41.25" customHeight="1">
      <c r="A189" s="281">
        <v>183</v>
      </c>
      <c r="B189" s="264" t="s">
        <v>186</v>
      </c>
      <c r="C189" s="273">
        <v>641215301022</v>
      </c>
      <c r="D189" s="264" t="s">
        <v>494</v>
      </c>
      <c r="E189" s="266" t="s">
        <v>58</v>
      </c>
      <c r="F189" s="268">
        <v>45525</v>
      </c>
      <c r="G189" s="266" t="s">
        <v>53</v>
      </c>
      <c r="H189" s="268">
        <v>45533</v>
      </c>
      <c r="I189" s="268">
        <v>45545</v>
      </c>
      <c r="J189" s="266" t="s">
        <v>386</v>
      </c>
      <c r="K189" s="264" t="s">
        <v>241</v>
      </c>
      <c r="L189" s="242" t="s">
        <v>820</v>
      </c>
      <c r="M189" s="71"/>
    </row>
    <row r="190" spans="1:107" ht="52.5" customHeight="1">
      <c r="A190" s="281">
        <v>184</v>
      </c>
      <c r="B190" s="159" t="s">
        <v>841</v>
      </c>
      <c r="C190" s="166" t="s">
        <v>822</v>
      </c>
      <c r="D190" s="133" t="s">
        <v>823</v>
      </c>
      <c r="E190" s="266" t="s">
        <v>229</v>
      </c>
      <c r="F190" s="164">
        <v>45527</v>
      </c>
      <c r="G190" s="266" t="s">
        <v>36</v>
      </c>
      <c r="H190" s="164">
        <v>45533</v>
      </c>
      <c r="I190" s="164">
        <v>45564</v>
      </c>
      <c r="J190" s="133" t="s">
        <v>230</v>
      </c>
      <c r="K190" s="167" t="s">
        <v>231</v>
      </c>
      <c r="L190" s="242" t="s">
        <v>746</v>
      </c>
      <c r="M190" s="71"/>
    </row>
    <row r="191" spans="1:107" ht="50.25" customHeight="1">
      <c r="A191" s="281">
        <v>185</v>
      </c>
      <c r="B191" s="133" t="s">
        <v>825</v>
      </c>
      <c r="C191" s="168" t="s">
        <v>827</v>
      </c>
      <c r="D191" s="133" t="s">
        <v>828</v>
      </c>
      <c r="E191" s="133" t="s">
        <v>397</v>
      </c>
      <c r="F191" s="164">
        <v>45530</v>
      </c>
      <c r="G191" s="133" t="s">
        <v>294</v>
      </c>
      <c r="H191" s="164">
        <v>45537</v>
      </c>
      <c r="I191" s="164">
        <v>45567</v>
      </c>
      <c r="J191" s="133" t="s">
        <v>295</v>
      </c>
      <c r="K191" s="167" t="s">
        <v>296</v>
      </c>
      <c r="L191" s="141">
        <v>45537</v>
      </c>
      <c r="M191" s="71"/>
    </row>
    <row r="192" spans="1:107" s="22" customFormat="1" ht="81.75" customHeight="1">
      <c r="A192" s="281">
        <v>186</v>
      </c>
      <c r="B192" s="264" t="s">
        <v>839</v>
      </c>
      <c r="C192" s="142">
        <v>711130350034</v>
      </c>
      <c r="D192" s="264" t="s">
        <v>840</v>
      </c>
      <c r="E192" s="266" t="s">
        <v>480</v>
      </c>
      <c r="F192" s="268">
        <v>45509</v>
      </c>
      <c r="G192" s="266" t="s">
        <v>476</v>
      </c>
      <c r="H192" s="268">
        <v>45538</v>
      </c>
      <c r="I192" s="268">
        <v>45567</v>
      </c>
      <c r="J192" s="266" t="s">
        <v>481</v>
      </c>
      <c r="K192" s="264" t="s">
        <v>478</v>
      </c>
      <c r="L192" s="274">
        <v>45538</v>
      </c>
      <c r="M192" s="46"/>
    </row>
    <row r="193" spans="1:25" customFormat="1" ht="93" customHeight="1">
      <c r="A193" s="281">
        <v>187</v>
      </c>
      <c r="B193" s="270" t="s">
        <v>123</v>
      </c>
      <c r="C193" s="270">
        <v>751127301876</v>
      </c>
      <c r="D193" s="266" t="s">
        <v>128</v>
      </c>
      <c r="E193" s="266" t="s">
        <v>129</v>
      </c>
      <c r="F193" s="268">
        <v>45531</v>
      </c>
      <c r="G193" s="266" t="s">
        <v>125</v>
      </c>
      <c r="H193" s="268">
        <v>45538</v>
      </c>
      <c r="I193" s="268">
        <v>45566</v>
      </c>
      <c r="J193" s="266" t="s">
        <v>130</v>
      </c>
      <c r="K193" s="266" t="s">
        <v>127</v>
      </c>
      <c r="L193" s="274">
        <v>45538</v>
      </c>
      <c r="M193" s="72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customFormat="1" ht="93" customHeight="1">
      <c r="A194" s="281">
        <v>188</v>
      </c>
      <c r="B194" s="270" t="s">
        <v>835</v>
      </c>
      <c r="C194" s="270">
        <v>810315499087</v>
      </c>
      <c r="D194" s="266" t="s">
        <v>837</v>
      </c>
      <c r="E194" s="266" t="s">
        <v>165</v>
      </c>
      <c r="F194" s="268">
        <v>45509</v>
      </c>
      <c r="G194" s="266" t="s">
        <v>166</v>
      </c>
      <c r="H194" s="268">
        <v>45539</v>
      </c>
      <c r="I194" s="268">
        <v>45548</v>
      </c>
      <c r="J194" s="266" t="s">
        <v>659</v>
      </c>
      <c r="K194" s="266" t="s">
        <v>660</v>
      </c>
      <c r="L194" s="141">
        <v>45538</v>
      </c>
      <c r="M194" s="72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76.5" customHeight="1">
      <c r="A195" s="281">
        <v>189</v>
      </c>
      <c r="B195" s="133" t="s">
        <v>829</v>
      </c>
      <c r="C195" s="168" t="s">
        <v>830</v>
      </c>
      <c r="D195" s="133" t="s">
        <v>1007</v>
      </c>
      <c r="E195" s="133" t="s">
        <v>195</v>
      </c>
      <c r="F195" s="164">
        <v>45533</v>
      </c>
      <c r="G195" s="133" t="s">
        <v>97</v>
      </c>
      <c r="H195" s="164">
        <v>45538</v>
      </c>
      <c r="I195" s="164">
        <v>45568</v>
      </c>
      <c r="J195" s="133" t="s">
        <v>98</v>
      </c>
      <c r="K195" s="167" t="s">
        <v>99</v>
      </c>
      <c r="L195" s="141">
        <v>45538</v>
      </c>
      <c r="M195" s="71"/>
    </row>
    <row r="196" spans="1:25" s="60" customFormat="1" ht="76.5" customHeight="1">
      <c r="A196" s="281">
        <v>190</v>
      </c>
      <c r="B196" s="133" t="s">
        <v>832</v>
      </c>
      <c r="C196" s="168">
        <v>850123403096</v>
      </c>
      <c r="D196" s="133" t="s">
        <v>833</v>
      </c>
      <c r="E196" s="133" t="s">
        <v>129</v>
      </c>
      <c r="F196" s="164">
        <v>45540</v>
      </c>
      <c r="G196" s="133" t="s">
        <v>125</v>
      </c>
      <c r="H196" s="164">
        <v>45545</v>
      </c>
      <c r="I196" s="164">
        <v>45572</v>
      </c>
      <c r="J196" s="133" t="s">
        <v>130</v>
      </c>
      <c r="K196" s="167" t="s">
        <v>127</v>
      </c>
      <c r="L196" s="141">
        <v>45545</v>
      </c>
      <c r="M196" s="71"/>
    </row>
    <row r="197" spans="1:25" s="60" customFormat="1" ht="76.5" customHeight="1">
      <c r="A197" s="281">
        <v>191</v>
      </c>
      <c r="B197" s="133" t="s">
        <v>652</v>
      </c>
      <c r="C197" s="168">
        <v>770922350206</v>
      </c>
      <c r="D197" s="133" t="s">
        <v>842</v>
      </c>
      <c r="E197" s="133" t="s">
        <v>58</v>
      </c>
      <c r="F197" s="164">
        <v>45544</v>
      </c>
      <c r="G197" s="133" t="s">
        <v>244</v>
      </c>
      <c r="H197" s="164">
        <v>45548</v>
      </c>
      <c r="I197" s="164">
        <v>45569</v>
      </c>
      <c r="J197" s="133" t="s">
        <v>320</v>
      </c>
      <c r="K197" s="167" t="s">
        <v>246</v>
      </c>
      <c r="L197" s="141">
        <v>45548</v>
      </c>
      <c r="M197" s="71"/>
    </row>
    <row r="198" spans="1:25" s="60" customFormat="1" ht="76.5" customHeight="1">
      <c r="A198" s="281">
        <v>192</v>
      </c>
      <c r="B198" s="133" t="s">
        <v>844</v>
      </c>
      <c r="C198" s="168">
        <v>881006301672</v>
      </c>
      <c r="D198" s="133" t="s">
        <v>845</v>
      </c>
      <c r="E198" s="133" t="s">
        <v>58</v>
      </c>
      <c r="F198" s="164">
        <v>45546</v>
      </c>
      <c r="G198" s="133" t="s">
        <v>244</v>
      </c>
      <c r="H198" s="164">
        <v>45548</v>
      </c>
      <c r="I198" s="164">
        <v>45574</v>
      </c>
      <c r="J198" s="133" t="s">
        <v>320</v>
      </c>
      <c r="K198" s="167" t="s">
        <v>246</v>
      </c>
      <c r="L198" s="141">
        <v>45548</v>
      </c>
      <c r="M198" s="71"/>
    </row>
    <row r="199" spans="1:25" ht="45">
      <c r="A199" s="281">
        <v>193</v>
      </c>
      <c r="B199" s="264" t="s">
        <v>847</v>
      </c>
      <c r="C199" s="273">
        <v>970106350093</v>
      </c>
      <c r="D199" s="264" t="s">
        <v>848</v>
      </c>
      <c r="E199" s="266" t="s">
        <v>58</v>
      </c>
      <c r="F199" s="268">
        <v>45546</v>
      </c>
      <c r="G199" s="266" t="s">
        <v>53</v>
      </c>
      <c r="H199" s="268">
        <v>45551</v>
      </c>
      <c r="I199" s="268">
        <v>45565</v>
      </c>
      <c r="J199" s="266" t="s">
        <v>386</v>
      </c>
      <c r="K199" s="264" t="s">
        <v>241</v>
      </c>
      <c r="L199" s="268">
        <v>45551</v>
      </c>
      <c r="M199" s="71"/>
    </row>
    <row r="200" spans="1:25" ht="45">
      <c r="A200" s="281">
        <v>194</v>
      </c>
      <c r="B200" s="266" t="s">
        <v>850</v>
      </c>
      <c r="C200" s="266">
        <v>841102350157</v>
      </c>
      <c r="D200" s="266" t="s">
        <v>851</v>
      </c>
      <c r="E200" s="266" t="s">
        <v>75</v>
      </c>
      <c r="F200" s="268">
        <v>45544</v>
      </c>
      <c r="G200" s="266" t="s">
        <v>722</v>
      </c>
      <c r="H200" s="268">
        <v>45551</v>
      </c>
      <c r="I200" s="268">
        <v>45576</v>
      </c>
      <c r="J200" s="266" t="s">
        <v>18</v>
      </c>
      <c r="K200" s="266" t="s">
        <v>723</v>
      </c>
      <c r="L200" s="164">
        <v>45551</v>
      </c>
      <c r="M200" s="71"/>
    </row>
    <row r="201" spans="1:25" ht="45">
      <c r="A201" s="281">
        <v>195</v>
      </c>
      <c r="B201" s="169" t="s">
        <v>854</v>
      </c>
      <c r="C201" s="170">
        <v>800411350098</v>
      </c>
      <c r="D201" s="169" t="s">
        <v>856</v>
      </c>
      <c r="E201" s="171" t="s">
        <v>58</v>
      </c>
      <c r="F201" s="172">
        <v>45548</v>
      </c>
      <c r="G201" s="171" t="s">
        <v>244</v>
      </c>
      <c r="H201" s="172">
        <v>45552</v>
      </c>
      <c r="I201" s="172">
        <v>45575</v>
      </c>
      <c r="J201" s="171" t="s">
        <v>320</v>
      </c>
      <c r="K201" s="169" t="s">
        <v>246</v>
      </c>
      <c r="L201" s="172">
        <v>45552</v>
      </c>
      <c r="M201" s="71"/>
    </row>
    <row r="202" spans="1:25" ht="45">
      <c r="A202" s="281">
        <v>196</v>
      </c>
      <c r="B202" s="264" t="s">
        <v>857</v>
      </c>
      <c r="C202" s="273">
        <v>930706400751</v>
      </c>
      <c r="D202" s="264" t="s">
        <v>858</v>
      </c>
      <c r="E202" s="266" t="s">
        <v>784</v>
      </c>
      <c r="F202" s="268">
        <v>45548</v>
      </c>
      <c r="G202" s="266" t="s">
        <v>151</v>
      </c>
      <c r="H202" s="268">
        <v>45551</v>
      </c>
      <c r="I202" s="268">
        <v>45576</v>
      </c>
      <c r="J202" s="266" t="s">
        <v>304</v>
      </c>
      <c r="K202" s="264" t="s">
        <v>707</v>
      </c>
      <c r="L202" s="274">
        <v>45553</v>
      </c>
      <c r="M202" s="71"/>
    </row>
    <row r="203" spans="1:25" ht="45">
      <c r="A203" s="281">
        <v>197</v>
      </c>
      <c r="B203" s="379" t="s">
        <v>581</v>
      </c>
      <c r="C203" s="173">
        <v>610727400412</v>
      </c>
      <c r="D203" s="378" t="s">
        <v>884</v>
      </c>
      <c r="E203" s="378" t="s">
        <v>885</v>
      </c>
      <c r="F203" s="214">
        <v>45552</v>
      </c>
      <c r="G203" s="378" t="s">
        <v>351</v>
      </c>
      <c r="H203" s="214">
        <v>45555</v>
      </c>
      <c r="I203" s="214"/>
      <c r="J203" s="174" t="s">
        <v>355</v>
      </c>
      <c r="K203" s="175" t="s">
        <v>353</v>
      </c>
      <c r="L203" s="214">
        <v>45558</v>
      </c>
      <c r="M203" s="73"/>
    </row>
    <row r="204" spans="1:25" s="22" customFormat="1" ht="81.75" customHeight="1">
      <c r="A204" s="281">
        <v>198</v>
      </c>
      <c r="B204" s="264" t="s">
        <v>860</v>
      </c>
      <c r="C204" s="142">
        <v>660417450571</v>
      </c>
      <c r="D204" s="264" t="s">
        <v>861</v>
      </c>
      <c r="E204" s="266" t="s">
        <v>75</v>
      </c>
      <c r="F204" s="268">
        <v>45553</v>
      </c>
      <c r="G204" s="266" t="s">
        <v>476</v>
      </c>
      <c r="H204" s="268">
        <v>45558</v>
      </c>
      <c r="I204" s="268">
        <v>45587</v>
      </c>
      <c r="J204" s="266" t="s">
        <v>481</v>
      </c>
      <c r="K204" s="264" t="s">
        <v>478</v>
      </c>
      <c r="L204" s="274">
        <v>45558</v>
      </c>
      <c r="M204" s="46"/>
    </row>
    <row r="205" spans="1:25" s="39" customFormat="1" ht="63" customHeight="1">
      <c r="A205" s="281">
        <v>199</v>
      </c>
      <c r="B205" s="264" t="s">
        <v>887</v>
      </c>
      <c r="C205" s="273">
        <v>860127351063</v>
      </c>
      <c r="D205" s="264" t="s">
        <v>888</v>
      </c>
      <c r="E205" s="266" t="s">
        <v>75</v>
      </c>
      <c r="F205" s="268">
        <v>45544</v>
      </c>
      <c r="G205" s="266" t="s">
        <v>341</v>
      </c>
      <c r="H205" s="268">
        <v>45558</v>
      </c>
      <c r="I205" s="268">
        <v>45586</v>
      </c>
      <c r="J205" s="266" t="s">
        <v>342</v>
      </c>
      <c r="K205" s="264" t="s">
        <v>793</v>
      </c>
      <c r="L205" s="274">
        <v>45558</v>
      </c>
      <c r="M205" s="48"/>
    </row>
    <row r="206" spans="1:25" customFormat="1" ht="93" customHeight="1">
      <c r="A206" s="281">
        <v>200</v>
      </c>
      <c r="B206" s="270" t="s">
        <v>875</v>
      </c>
      <c r="C206" s="270">
        <v>980113350628</v>
      </c>
      <c r="D206" s="266" t="s">
        <v>876</v>
      </c>
      <c r="E206" s="266" t="s">
        <v>165</v>
      </c>
      <c r="F206" s="268">
        <v>45552</v>
      </c>
      <c r="G206" s="266" t="s">
        <v>166</v>
      </c>
      <c r="H206" s="268">
        <v>45559</v>
      </c>
      <c r="I206" s="268">
        <v>45572</v>
      </c>
      <c r="J206" s="266" t="s">
        <v>659</v>
      </c>
      <c r="K206" s="266" t="s">
        <v>660</v>
      </c>
      <c r="L206" s="268">
        <v>45559</v>
      </c>
      <c r="M206" s="72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45">
      <c r="A207" s="281">
        <v>201</v>
      </c>
      <c r="B207" s="250" t="s">
        <v>878</v>
      </c>
      <c r="C207" s="250">
        <v>841014300112</v>
      </c>
      <c r="D207" s="266" t="s">
        <v>879</v>
      </c>
      <c r="E207" s="266" t="s">
        <v>75</v>
      </c>
      <c r="F207" s="242">
        <v>45554</v>
      </c>
      <c r="G207" s="266" t="s">
        <v>17</v>
      </c>
      <c r="H207" s="268">
        <v>45560</v>
      </c>
      <c r="I207" s="268">
        <v>45587</v>
      </c>
      <c r="J207" s="266" t="s">
        <v>18</v>
      </c>
      <c r="K207" s="266" t="s">
        <v>880</v>
      </c>
      <c r="L207" s="268">
        <v>45560</v>
      </c>
      <c r="M207" s="71"/>
    </row>
    <row r="208" spans="1:25" ht="45">
      <c r="A208" s="281">
        <v>202</v>
      </c>
      <c r="B208" s="176" t="s">
        <v>862</v>
      </c>
      <c r="C208" s="176">
        <v>790727450147</v>
      </c>
      <c r="D208" s="177" t="s">
        <v>864</v>
      </c>
      <c r="E208" s="280" t="s">
        <v>195</v>
      </c>
      <c r="F208" s="178">
        <v>45558</v>
      </c>
      <c r="G208" s="280" t="s">
        <v>647</v>
      </c>
      <c r="H208" s="178">
        <v>45561</v>
      </c>
      <c r="I208" s="178">
        <v>45588</v>
      </c>
      <c r="J208" s="165" t="s">
        <v>800</v>
      </c>
      <c r="K208" s="280" t="s">
        <v>649</v>
      </c>
      <c r="L208" s="178">
        <v>45561</v>
      </c>
      <c r="M208" s="71"/>
    </row>
    <row r="209" spans="1:25" ht="52.5" customHeight="1">
      <c r="A209" s="281">
        <v>203</v>
      </c>
      <c r="B209" s="135" t="s">
        <v>865</v>
      </c>
      <c r="C209" s="135">
        <v>920929350237</v>
      </c>
      <c r="D209" s="135" t="s">
        <v>866</v>
      </c>
      <c r="E209" s="135" t="s">
        <v>75</v>
      </c>
      <c r="F209" s="135">
        <v>45558</v>
      </c>
      <c r="G209" s="135" t="s">
        <v>722</v>
      </c>
      <c r="H209" s="135">
        <v>45561</v>
      </c>
      <c r="I209" s="135">
        <v>45588</v>
      </c>
      <c r="J209" s="135" t="s">
        <v>18</v>
      </c>
      <c r="K209" s="135" t="s">
        <v>723</v>
      </c>
      <c r="L209" s="178">
        <v>45561</v>
      </c>
      <c r="M209" s="71"/>
    </row>
    <row r="210" spans="1:25" ht="60">
      <c r="A210" s="281">
        <v>204</v>
      </c>
      <c r="B210" s="135" t="s">
        <v>868</v>
      </c>
      <c r="C210" s="151">
        <v>690408300931</v>
      </c>
      <c r="D210" s="135" t="s">
        <v>869</v>
      </c>
      <c r="E210" s="266" t="s">
        <v>129</v>
      </c>
      <c r="F210" s="136">
        <v>45558</v>
      </c>
      <c r="G210" s="135" t="s">
        <v>870</v>
      </c>
      <c r="H210" s="136">
        <v>45561</v>
      </c>
      <c r="I210" s="136">
        <v>45574</v>
      </c>
      <c r="J210" s="135" t="s">
        <v>871</v>
      </c>
      <c r="K210" s="135" t="s">
        <v>872</v>
      </c>
      <c r="L210" s="136">
        <v>45562</v>
      </c>
      <c r="M210" s="7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ht="60">
      <c r="A211" s="281">
        <v>205</v>
      </c>
      <c r="B211" s="264" t="s">
        <v>882</v>
      </c>
      <c r="C211" s="273">
        <v>851110300810</v>
      </c>
      <c r="D211" s="264" t="s">
        <v>883</v>
      </c>
      <c r="E211" s="266" t="s">
        <v>58</v>
      </c>
      <c r="F211" s="268">
        <v>45553</v>
      </c>
      <c r="G211" s="266" t="s">
        <v>53</v>
      </c>
      <c r="H211" s="268">
        <v>45566</v>
      </c>
      <c r="I211" s="268">
        <v>45576</v>
      </c>
      <c r="J211" s="266" t="s">
        <v>386</v>
      </c>
      <c r="K211" s="264" t="s">
        <v>241</v>
      </c>
      <c r="L211" s="274">
        <v>45565</v>
      </c>
      <c r="M211" s="71"/>
    </row>
    <row r="212" spans="1:25" s="65" customFormat="1" ht="75">
      <c r="A212" s="281">
        <v>206</v>
      </c>
      <c r="B212" s="163" t="s">
        <v>900</v>
      </c>
      <c r="C212" s="149">
        <v>770923301683</v>
      </c>
      <c r="D212" s="149" t="s">
        <v>901</v>
      </c>
      <c r="E212" s="179" t="s">
        <v>902</v>
      </c>
      <c r="F212" s="180" t="s">
        <v>903</v>
      </c>
      <c r="G212" s="164" t="s">
        <v>904</v>
      </c>
      <c r="H212" s="133" t="s">
        <v>905</v>
      </c>
      <c r="I212" s="164" t="s">
        <v>906</v>
      </c>
      <c r="J212" s="164" t="s">
        <v>907</v>
      </c>
      <c r="K212" s="181" t="s">
        <v>908</v>
      </c>
      <c r="L212" s="133" t="s">
        <v>905</v>
      </c>
      <c r="M212" s="71"/>
    </row>
    <row r="213" spans="1:25" ht="45">
      <c r="A213" s="281">
        <v>207</v>
      </c>
      <c r="B213" s="149" t="s">
        <v>890</v>
      </c>
      <c r="C213" s="149">
        <v>840706401909</v>
      </c>
      <c r="D213" s="179" t="s">
        <v>891</v>
      </c>
      <c r="E213" s="180" t="s">
        <v>892</v>
      </c>
      <c r="F213" s="164">
        <v>45562</v>
      </c>
      <c r="G213" s="133" t="s">
        <v>893</v>
      </c>
      <c r="H213" s="164">
        <v>45569</v>
      </c>
      <c r="I213" s="164">
        <v>45596</v>
      </c>
      <c r="J213" s="181" t="s">
        <v>894</v>
      </c>
      <c r="K213" s="133" t="s">
        <v>895</v>
      </c>
      <c r="L213" s="164">
        <v>45569</v>
      </c>
      <c r="M213" s="71"/>
    </row>
    <row r="214" spans="1:25" ht="53.25" customHeight="1">
      <c r="A214" s="281">
        <v>208</v>
      </c>
      <c r="B214" s="197" t="s">
        <v>1182</v>
      </c>
      <c r="C214" s="380" t="s">
        <v>914</v>
      </c>
      <c r="D214" s="381" t="s">
        <v>1393</v>
      </c>
      <c r="E214" s="202" t="s">
        <v>229</v>
      </c>
      <c r="F214" s="382">
        <v>45558</v>
      </c>
      <c r="G214" s="202" t="s">
        <v>915</v>
      </c>
      <c r="H214" s="178">
        <v>45569</v>
      </c>
      <c r="I214" s="178">
        <v>45600</v>
      </c>
      <c r="J214" s="280" t="s">
        <v>916</v>
      </c>
      <c r="K214" s="167" t="s">
        <v>917</v>
      </c>
      <c r="L214" s="164">
        <v>45569</v>
      </c>
      <c r="M214" s="71"/>
    </row>
    <row r="215" spans="1:25" ht="53.25" customHeight="1">
      <c r="A215" s="281">
        <v>209</v>
      </c>
      <c r="B215" s="264" t="s">
        <v>923</v>
      </c>
      <c r="C215" s="273" t="s">
        <v>924</v>
      </c>
      <c r="D215" s="264" t="s">
        <v>922</v>
      </c>
      <c r="E215" s="266" t="s">
        <v>784</v>
      </c>
      <c r="F215" s="268">
        <v>45567</v>
      </c>
      <c r="G215" s="266" t="s">
        <v>151</v>
      </c>
      <c r="H215" s="268">
        <v>45572</v>
      </c>
      <c r="I215" s="268">
        <v>45596</v>
      </c>
      <c r="J215" s="266" t="s">
        <v>925</v>
      </c>
      <c r="K215" s="264" t="s">
        <v>707</v>
      </c>
      <c r="L215" s="274">
        <v>45572</v>
      </c>
      <c r="M215" s="71"/>
    </row>
    <row r="216" spans="1:25" ht="65.25" customHeight="1">
      <c r="A216" s="281">
        <v>210</v>
      </c>
      <c r="B216" s="133" t="s">
        <v>928</v>
      </c>
      <c r="C216" s="168" t="s">
        <v>930</v>
      </c>
      <c r="D216" s="133" t="s">
        <v>931</v>
      </c>
      <c r="E216" s="133" t="s">
        <v>397</v>
      </c>
      <c r="F216" s="164">
        <v>45558</v>
      </c>
      <c r="G216" s="133" t="s">
        <v>294</v>
      </c>
      <c r="H216" s="164">
        <v>45574</v>
      </c>
      <c r="I216" s="164">
        <v>45605</v>
      </c>
      <c r="J216" s="133" t="s">
        <v>295</v>
      </c>
      <c r="K216" s="167" t="s">
        <v>296</v>
      </c>
      <c r="L216" s="141">
        <v>45574</v>
      </c>
      <c r="M216" s="71"/>
    </row>
    <row r="217" spans="1:25" ht="45.75" customHeight="1">
      <c r="A217" s="281">
        <v>211</v>
      </c>
      <c r="B217" s="182" t="s">
        <v>932</v>
      </c>
      <c r="C217" s="161" t="s">
        <v>933</v>
      </c>
      <c r="D217" s="159" t="s">
        <v>934</v>
      </c>
      <c r="E217" s="159" t="s">
        <v>935</v>
      </c>
      <c r="F217" s="141">
        <v>45567</v>
      </c>
      <c r="G217" s="141" t="s">
        <v>42</v>
      </c>
      <c r="H217" s="141">
        <v>45574</v>
      </c>
      <c r="I217" s="141">
        <v>45604</v>
      </c>
      <c r="J217" s="159" t="s">
        <v>936</v>
      </c>
      <c r="K217" s="159" t="s">
        <v>937</v>
      </c>
      <c r="L217" s="141">
        <v>45573</v>
      </c>
      <c r="M217" s="71"/>
    </row>
    <row r="218" spans="1:25" s="66" customFormat="1" ht="45.75" customHeight="1">
      <c r="A218" s="281">
        <v>212</v>
      </c>
      <c r="B218" s="182" t="s">
        <v>940</v>
      </c>
      <c r="C218" s="161">
        <v>861201450521</v>
      </c>
      <c r="D218" s="159" t="s">
        <v>942</v>
      </c>
      <c r="E218" s="159" t="s">
        <v>195</v>
      </c>
      <c r="F218" s="141">
        <v>45572</v>
      </c>
      <c r="G218" s="141" t="s">
        <v>647</v>
      </c>
      <c r="H218" s="141">
        <v>45579</v>
      </c>
      <c r="I218" s="141">
        <v>45607</v>
      </c>
      <c r="J218" s="159" t="s">
        <v>800</v>
      </c>
      <c r="K218" s="159" t="s">
        <v>649</v>
      </c>
      <c r="L218" s="141">
        <v>45579</v>
      </c>
      <c r="M218" s="71"/>
    </row>
    <row r="219" spans="1:25" s="66" customFormat="1" ht="45.75" customHeight="1">
      <c r="A219" s="281">
        <v>213</v>
      </c>
      <c r="B219" s="182" t="s">
        <v>943</v>
      </c>
      <c r="C219" s="161" t="s">
        <v>944</v>
      </c>
      <c r="D219" s="159" t="s">
        <v>945</v>
      </c>
      <c r="E219" s="159" t="s">
        <v>784</v>
      </c>
      <c r="F219" s="141">
        <v>45574</v>
      </c>
      <c r="G219" s="141" t="s">
        <v>151</v>
      </c>
      <c r="H219" s="141">
        <v>45574</v>
      </c>
      <c r="I219" s="141">
        <v>45602</v>
      </c>
      <c r="J219" s="159" t="s">
        <v>946</v>
      </c>
      <c r="K219" s="159" t="s">
        <v>707</v>
      </c>
      <c r="L219" s="141">
        <v>45581</v>
      </c>
      <c r="M219" s="71"/>
    </row>
    <row r="220" spans="1:25" s="66" customFormat="1" ht="45.75" customHeight="1">
      <c r="A220" s="281">
        <v>214</v>
      </c>
      <c r="B220" s="182" t="s">
        <v>947</v>
      </c>
      <c r="C220" s="161">
        <v>1019500722</v>
      </c>
      <c r="D220" s="159" t="s">
        <v>948</v>
      </c>
      <c r="E220" s="159" t="s">
        <v>165</v>
      </c>
      <c r="F220" s="141">
        <v>45576</v>
      </c>
      <c r="G220" s="141" t="s">
        <v>166</v>
      </c>
      <c r="H220" s="141">
        <v>45582</v>
      </c>
      <c r="I220" s="141">
        <v>45593</v>
      </c>
      <c r="J220" s="159" t="s">
        <v>949</v>
      </c>
      <c r="K220" s="159" t="s">
        <v>660</v>
      </c>
      <c r="L220" s="141">
        <v>45582</v>
      </c>
      <c r="M220" s="71"/>
    </row>
    <row r="221" spans="1:25" ht="45">
      <c r="A221" s="281">
        <v>215</v>
      </c>
      <c r="B221" s="264" t="s">
        <v>958</v>
      </c>
      <c r="C221" s="142">
        <v>720219401500</v>
      </c>
      <c r="D221" s="264" t="s">
        <v>959</v>
      </c>
      <c r="E221" s="266" t="s">
        <v>75</v>
      </c>
      <c r="F221" s="268">
        <v>45568</v>
      </c>
      <c r="G221" s="266" t="s">
        <v>476</v>
      </c>
      <c r="H221" s="268">
        <v>45582</v>
      </c>
      <c r="I221" s="268">
        <v>45611</v>
      </c>
      <c r="J221" s="266" t="s">
        <v>481</v>
      </c>
      <c r="K221" s="264" t="s">
        <v>478</v>
      </c>
      <c r="L221" s="274">
        <v>45582</v>
      </c>
      <c r="M221" s="71"/>
    </row>
    <row r="222" spans="1:25" s="66" customFormat="1" ht="45.75" customHeight="1">
      <c r="A222" s="281">
        <v>216</v>
      </c>
      <c r="B222" s="182" t="s">
        <v>952</v>
      </c>
      <c r="C222" s="161">
        <v>890709351386</v>
      </c>
      <c r="D222" s="159" t="s">
        <v>953</v>
      </c>
      <c r="E222" s="159" t="s">
        <v>58</v>
      </c>
      <c r="F222" s="141">
        <v>45579</v>
      </c>
      <c r="G222" s="141" t="s">
        <v>244</v>
      </c>
      <c r="H222" s="322">
        <v>45583</v>
      </c>
      <c r="I222" s="141">
        <v>45604</v>
      </c>
      <c r="J222" s="159" t="s">
        <v>320</v>
      </c>
      <c r="K222" s="159" t="s">
        <v>246</v>
      </c>
      <c r="L222" s="141">
        <v>45583</v>
      </c>
      <c r="M222" s="71"/>
    </row>
    <row r="223" spans="1:25" s="68" customFormat="1" ht="45.75" customHeight="1">
      <c r="A223" s="281">
        <v>217</v>
      </c>
      <c r="B223" s="182" t="str">
        <f>каз!$B$306</f>
        <v>Мысжанова Рыскуль Таурбековна</v>
      </c>
      <c r="C223" s="182">
        <v>680612400271</v>
      </c>
      <c r="D223" s="159" t="s">
        <v>961</v>
      </c>
      <c r="E223" s="159" t="s">
        <v>58</v>
      </c>
      <c r="F223" s="141">
        <v>45575</v>
      </c>
      <c r="G223" s="141" t="s">
        <v>88</v>
      </c>
      <c r="H223" s="322">
        <v>45583</v>
      </c>
      <c r="I223" s="141">
        <v>45611</v>
      </c>
      <c r="J223" s="159" t="s">
        <v>93</v>
      </c>
      <c r="K223" s="159" t="s">
        <v>251</v>
      </c>
      <c r="L223" s="141">
        <v>45583</v>
      </c>
      <c r="M223" s="71"/>
    </row>
    <row r="224" spans="1:25" s="68" customFormat="1" ht="45.75" customHeight="1">
      <c r="A224" s="281">
        <v>218</v>
      </c>
      <c r="B224" s="182" t="s">
        <v>962</v>
      </c>
      <c r="C224" s="182">
        <v>930711451416</v>
      </c>
      <c r="D224" s="159" t="s">
        <v>963</v>
      </c>
      <c r="E224" s="159" t="s">
        <v>75</v>
      </c>
      <c r="F224" s="141">
        <v>45579</v>
      </c>
      <c r="G224" s="141" t="s">
        <v>341</v>
      </c>
      <c r="H224" s="322">
        <v>45583</v>
      </c>
      <c r="I224" s="141">
        <v>45610</v>
      </c>
      <c r="J224" s="159" t="s">
        <v>342</v>
      </c>
      <c r="K224" s="159" t="s">
        <v>793</v>
      </c>
      <c r="L224" s="141">
        <v>45583</v>
      </c>
      <c r="M224" s="71"/>
    </row>
    <row r="225" spans="1:95" s="68" customFormat="1" ht="45.75" customHeight="1">
      <c r="A225" s="281">
        <v>219</v>
      </c>
      <c r="B225" s="182" t="s">
        <v>966</v>
      </c>
      <c r="C225" s="182">
        <v>750527301663</v>
      </c>
      <c r="D225" s="159" t="s">
        <v>967</v>
      </c>
      <c r="E225" s="159" t="s">
        <v>75</v>
      </c>
      <c r="F225" s="141">
        <v>45576</v>
      </c>
      <c r="G225" s="141" t="s">
        <v>722</v>
      </c>
      <c r="H225" s="322">
        <v>45583</v>
      </c>
      <c r="I225" s="141">
        <v>45611</v>
      </c>
      <c r="J225" s="159" t="s">
        <v>18</v>
      </c>
      <c r="K225" s="159" t="s">
        <v>723</v>
      </c>
      <c r="L225" s="141">
        <v>45583</v>
      </c>
      <c r="M225" s="71"/>
    </row>
    <row r="226" spans="1:95" s="67" customFormat="1" ht="45.75" customHeight="1">
      <c r="A226" s="281">
        <v>220</v>
      </c>
      <c r="B226" s="182" t="s">
        <v>962</v>
      </c>
      <c r="C226" s="182">
        <v>930711451416</v>
      </c>
      <c r="D226" s="159" t="s">
        <v>963</v>
      </c>
      <c r="E226" s="159" t="s">
        <v>75</v>
      </c>
      <c r="F226" s="141">
        <v>45579</v>
      </c>
      <c r="G226" s="141" t="s">
        <v>341</v>
      </c>
      <c r="H226" s="322">
        <v>45583</v>
      </c>
      <c r="I226" s="141">
        <v>45610</v>
      </c>
      <c r="J226" s="159" t="s">
        <v>342</v>
      </c>
      <c r="K226" s="159" t="s">
        <v>793</v>
      </c>
      <c r="L226" s="141">
        <v>45583</v>
      </c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23"/>
    </row>
    <row r="227" spans="1:95" ht="50.25" customHeight="1">
      <c r="A227" s="281">
        <v>221</v>
      </c>
      <c r="B227" s="264" t="s">
        <v>969</v>
      </c>
      <c r="C227" s="183">
        <v>790904400896</v>
      </c>
      <c r="D227" s="264" t="s">
        <v>971</v>
      </c>
      <c r="E227" s="266" t="s">
        <v>58</v>
      </c>
      <c r="F227" s="268">
        <v>45582</v>
      </c>
      <c r="G227" s="266" t="s">
        <v>244</v>
      </c>
      <c r="H227" s="268">
        <v>45588</v>
      </c>
      <c r="I227" s="268">
        <v>45610</v>
      </c>
      <c r="J227" s="266" t="s">
        <v>320</v>
      </c>
      <c r="K227" s="264" t="s">
        <v>246</v>
      </c>
      <c r="L227" s="268">
        <v>45588</v>
      </c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</row>
    <row r="228" spans="1:95" ht="47.25" customHeight="1">
      <c r="A228" s="281">
        <v>222</v>
      </c>
      <c r="B228" s="133" t="s">
        <v>972</v>
      </c>
      <c r="C228" s="168" t="s">
        <v>974</v>
      </c>
      <c r="D228" s="133" t="s">
        <v>975</v>
      </c>
      <c r="E228" s="133" t="s">
        <v>397</v>
      </c>
      <c r="F228" s="164">
        <v>45576</v>
      </c>
      <c r="G228" s="133" t="s">
        <v>294</v>
      </c>
      <c r="H228" s="164">
        <v>45589</v>
      </c>
      <c r="I228" s="164">
        <v>45620</v>
      </c>
      <c r="J228" s="133" t="s">
        <v>295</v>
      </c>
      <c r="K228" s="167" t="s">
        <v>296</v>
      </c>
      <c r="L228" s="141">
        <v>45589</v>
      </c>
      <c r="M228" s="71"/>
    </row>
    <row r="229" spans="1:95" ht="75">
      <c r="A229" s="281">
        <v>223</v>
      </c>
      <c r="B229" s="264" t="s">
        <v>1305</v>
      </c>
      <c r="C229" s="273">
        <v>750414300889</v>
      </c>
      <c r="D229" s="264" t="s">
        <v>976</v>
      </c>
      <c r="E229" s="266" t="s">
        <v>58</v>
      </c>
      <c r="F229" s="268">
        <v>45583</v>
      </c>
      <c r="G229" s="266" t="s">
        <v>53</v>
      </c>
      <c r="H229" s="268">
        <v>45588</v>
      </c>
      <c r="I229" s="268">
        <v>45608</v>
      </c>
      <c r="J229" s="266" t="s">
        <v>386</v>
      </c>
      <c r="K229" s="264" t="s">
        <v>241</v>
      </c>
      <c r="L229" s="141">
        <v>45589</v>
      </c>
      <c r="M229" s="71"/>
    </row>
    <row r="230" spans="1:95" ht="60" customHeight="1">
      <c r="A230" s="281">
        <v>224</v>
      </c>
      <c r="B230" s="250" t="s">
        <v>978</v>
      </c>
      <c r="C230" s="250">
        <v>810506401004</v>
      </c>
      <c r="D230" s="266" t="s">
        <v>979</v>
      </c>
      <c r="E230" s="266" t="s">
        <v>75</v>
      </c>
      <c r="F230" s="242">
        <v>45588</v>
      </c>
      <c r="G230" s="266" t="s">
        <v>17</v>
      </c>
      <c r="H230" s="268">
        <v>45594</v>
      </c>
      <c r="I230" s="268">
        <v>45621</v>
      </c>
      <c r="J230" s="266" t="s">
        <v>18</v>
      </c>
      <c r="K230" s="266" t="s">
        <v>880</v>
      </c>
      <c r="L230" s="141">
        <v>45594</v>
      </c>
      <c r="M230" s="71"/>
    </row>
    <row r="231" spans="1:95" s="71" customFormat="1" ht="60" customHeight="1">
      <c r="A231" s="281">
        <v>225</v>
      </c>
      <c r="B231" s="280" t="s">
        <v>1292</v>
      </c>
      <c r="C231" s="184" t="s">
        <v>1003</v>
      </c>
      <c r="D231" s="280" t="s">
        <v>1005</v>
      </c>
      <c r="E231" s="280" t="s">
        <v>195</v>
      </c>
      <c r="F231" s="178">
        <v>45588</v>
      </c>
      <c r="G231" s="280" t="s">
        <v>97</v>
      </c>
      <c r="H231" s="178">
        <v>45597</v>
      </c>
      <c r="I231" s="178">
        <v>45617</v>
      </c>
      <c r="J231" s="280" t="s">
        <v>98</v>
      </c>
      <c r="K231" s="167" t="s">
        <v>1006</v>
      </c>
      <c r="L231" s="141">
        <v>45594</v>
      </c>
    </row>
    <row r="232" spans="1:95" ht="46.5" customHeight="1">
      <c r="A232" s="281">
        <v>226</v>
      </c>
      <c r="B232" s="270" t="s">
        <v>981</v>
      </c>
      <c r="C232" s="270">
        <v>790812303339</v>
      </c>
      <c r="D232" s="266" t="s">
        <v>982</v>
      </c>
      <c r="E232" s="266" t="s">
        <v>129</v>
      </c>
      <c r="F232" s="268">
        <v>45583</v>
      </c>
      <c r="G232" s="266" t="s">
        <v>125</v>
      </c>
      <c r="H232" s="268">
        <v>45595</v>
      </c>
      <c r="I232" s="268">
        <v>45623</v>
      </c>
      <c r="J232" s="266" t="s">
        <v>130</v>
      </c>
      <c r="K232" s="266" t="s">
        <v>127</v>
      </c>
      <c r="L232" s="274">
        <v>45596</v>
      </c>
      <c r="M232" s="71"/>
    </row>
    <row r="233" spans="1:95" ht="55.5" customHeight="1">
      <c r="A233" s="281">
        <v>227</v>
      </c>
      <c r="B233" s="264" t="s">
        <v>1291</v>
      </c>
      <c r="C233" s="142">
        <v>940113450052</v>
      </c>
      <c r="D233" s="264" t="s">
        <v>985</v>
      </c>
      <c r="E233" s="266" t="s">
        <v>75</v>
      </c>
      <c r="F233" s="268">
        <v>45588</v>
      </c>
      <c r="G233" s="266">
        <f>[1]каз!G231</f>
        <v>0</v>
      </c>
      <c r="H233" s="268">
        <v>45595</v>
      </c>
      <c r="I233" s="268">
        <v>45624</v>
      </c>
      <c r="J233" s="266" t="s">
        <v>481</v>
      </c>
      <c r="K233" s="264" t="s">
        <v>478</v>
      </c>
      <c r="L233" s="274">
        <v>45596</v>
      </c>
      <c r="M233" s="71"/>
    </row>
    <row r="234" spans="1:95" ht="60" customHeight="1">
      <c r="A234" s="281">
        <v>228</v>
      </c>
      <c r="B234" s="383" t="s">
        <v>987</v>
      </c>
      <c r="C234" s="383" t="s">
        <v>988</v>
      </c>
      <c r="D234" s="383" t="s">
        <v>989</v>
      </c>
      <c r="E234" s="383" t="s">
        <v>75</v>
      </c>
      <c r="F234" s="384" t="s">
        <v>990</v>
      </c>
      <c r="G234" s="383" t="s">
        <v>404</v>
      </c>
      <c r="H234" s="384" t="s">
        <v>991</v>
      </c>
      <c r="I234" s="384" t="s">
        <v>992</v>
      </c>
      <c r="J234" s="384" t="s">
        <v>407</v>
      </c>
      <c r="K234" s="384" t="s">
        <v>408</v>
      </c>
      <c r="L234" s="384" t="s">
        <v>991</v>
      </c>
      <c r="M234" s="71"/>
    </row>
    <row r="235" spans="1:95" ht="49.5" customHeight="1">
      <c r="A235" s="281">
        <v>229</v>
      </c>
      <c r="B235" s="270" t="s">
        <v>1290</v>
      </c>
      <c r="C235" s="270">
        <v>950119451273</v>
      </c>
      <c r="D235" s="250" t="s">
        <v>997</v>
      </c>
      <c r="E235" s="266" t="s">
        <v>58</v>
      </c>
      <c r="F235" s="242">
        <v>45586</v>
      </c>
      <c r="G235" s="266" t="s">
        <v>88</v>
      </c>
      <c r="H235" s="242">
        <v>45596</v>
      </c>
      <c r="I235" s="242">
        <v>45624</v>
      </c>
      <c r="J235" s="266" t="s">
        <v>93</v>
      </c>
      <c r="K235" s="162" t="s">
        <v>1304</v>
      </c>
      <c r="L235" s="242">
        <v>45596</v>
      </c>
      <c r="M235" s="71"/>
    </row>
    <row r="236" spans="1:95" ht="52.5" customHeight="1">
      <c r="A236" s="281">
        <v>230</v>
      </c>
      <c r="B236" s="270" t="s">
        <v>1289</v>
      </c>
      <c r="C236" s="270">
        <v>830923350691</v>
      </c>
      <c r="D236" s="250" t="s">
        <v>998</v>
      </c>
      <c r="E236" s="266" t="s">
        <v>58</v>
      </c>
      <c r="F236" s="242">
        <v>45594</v>
      </c>
      <c r="G236" s="266" t="s">
        <v>88</v>
      </c>
      <c r="H236" s="242">
        <v>45596</v>
      </c>
      <c r="I236" s="242">
        <v>45624</v>
      </c>
      <c r="J236" s="266" t="s">
        <v>93</v>
      </c>
      <c r="K236" s="162" t="s">
        <v>1304</v>
      </c>
      <c r="L236" s="242">
        <v>45596</v>
      </c>
      <c r="M236" s="71"/>
    </row>
    <row r="237" spans="1:95" ht="42.75" customHeight="1">
      <c r="A237" s="281">
        <v>231</v>
      </c>
      <c r="B237" s="264" t="s">
        <v>1000</v>
      </c>
      <c r="C237" s="273">
        <v>801125402479</v>
      </c>
      <c r="D237" s="264" t="s">
        <v>1002</v>
      </c>
      <c r="E237" s="266" t="s">
        <v>58</v>
      </c>
      <c r="F237" s="268">
        <v>45593</v>
      </c>
      <c r="G237" s="266" t="s">
        <v>53</v>
      </c>
      <c r="H237" s="268">
        <v>45597</v>
      </c>
      <c r="I237" s="268">
        <v>45608</v>
      </c>
      <c r="J237" s="266" t="s">
        <v>386</v>
      </c>
      <c r="K237" s="264" t="s">
        <v>241</v>
      </c>
      <c r="L237" s="242">
        <v>45596</v>
      </c>
      <c r="M237" s="71"/>
    </row>
    <row r="238" spans="1:95" ht="48.75" customHeight="1">
      <c r="A238" s="281">
        <v>232</v>
      </c>
      <c r="B238" s="149" t="s">
        <v>1008</v>
      </c>
      <c r="C238" s="149">
        <v>950304450528</v>
      </c>
      <c r="D238" s="163" t="s">
        <v>1009</v>
      </c>
      <c r="E238" s="133" t="s">
        <v>75</v>
      </c>
      <c r="F238" s="164">
        <v>45586</v>
      </c>
      <c r="G238" s="133" t="s">
        <v>898</v>
      </c>
      <c r="H238" s="164">
        <v>45596</v>
      </c>
      <c r="I238" s="164">
        <v>45623</v>
      </c>
      <c r="J238" s="185" t="s">
        <v>899</v>
      </c>
      <c r="K238" s="133" t="s">
        <v>895</v>
      </c>
      <c r="L238" s="164">
        <v>45596</v>
      </c>
    </row>
    <row r="239" spans="1:95" customFormat="1" ht="69.75" customHeight="1">
      <c r="A239" s="281">
        <v>233</v>
      </c>
      <c r="B239" s="264" t="s">
        <v>1034</v>
      </c>
      <c r="C239" s="273">
        <v>820704451099</v>
      </c>
      <c r="D239" s="264" t="s">
        <v>1035</v>
      </c>
      <c r="E239" s="266" t="s">
        <v>58</v>
      </c>
      <c r="F239" s="268">
        <v>45600</v>
      </c>
      <c r="G239" s="266" t="s">
        <v>53</v>
      </c>
      <c r="H239" s="268">
        <v>45603</v>
      </c>
      <c r="I239" s="268">
        <v>45616</v>
      </c>
      <c r="J239" s="266" t="s">
        <v>386</v>
      </c>
      <c r="K239" s="264" t="s">
        <v>241</v>
      </c>
      <c r="L239" s="186">
        <v>45597</v>
      </c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95" ht="66" customHeight="1">
      <c r="A240" s="281">
        <v>234</v>
      </c>
      <c r="B240" s="187" t="s">
        <v>1012</v>
      </c>
      <c r="C240" s="188">
        <v>830726300931</v>
      </c>
      <c r="D240" s="187" t="s">
        <v>1013</v>
      </c>
      <c r="E240" s="189" t="s">
        <v>58</v>
      </c>
      <c r="F240" s="186">
        <v>45589</v>
      </c>
      <c r="G240" s="189" t="s">
        <v>244</v>
      </c>
      <c r="H240" s="186">
        <v>45600</v>
      </c>
      <c r="I240" s="186">
        <v>45617</v>
      </c>
      <c r="J240" s="189" t="s">
        <v>320</v>
      </c>
      <c r="K240" s="187" t="s">
        <v>246</v>
      </c>
      <c r="L240" s="186">
        <v>45600</v>
      </c>
    </row>
    <row r="241" spans="1:25" ht="41.25" customHeight="1">
      <c r="A241" s="281">
        <v>235</v>
      </c>
      <c r="B241" s="270" t="s">
        <v>1015</v>
      </c>
      <c r="C241" s="270">
        <v>960119450386</v>
      </c>
      <c r="D241" s="266" t="s">
        <v>1016</v>
      </c>
      <c r="E241" s="266" t="s">
        <v>129</v>
      </c>
      <c r="F241" s="268">
        <v>45593</v>
      </c>
      <c r="G241" s="266" t="s">
        <v>125</v>
      </c>
      <c r="H241" s="268">
        <v>45601</v>
      </c>
      <c r="I241" s="268">
        <v>45629</v>
      </c>
      <c r="J241" s="266" t="s">
        <v>130</v>
      </c>
      <c r="K241" s="266" t="s">
        <v>127</v>
      </c>
      <c r="L241" s="274">
        <v>45601</v>
      </c>
    </row>
    <row r="242" spans="1:25" ht="47.25" customHeight="1">
      <c r="A242" s="281">
        <v>236</v>
      </c>
      <c r="B242" s="270" t="s">
        <v>1019</v>
      </c>
      <c r="C242" s="270">
        <v>821019350320</v>
      </c>
      <c r="D242" s="266" t="s">
        <v>1020</v>
      </c>
      <c r="E242" s="266" t="s">
        <v>129</v>
      </c>
      <c r="F242" s="268">
        <v>45595</v>
      </c>
      <c r="G242" s="266" t="s">
        <v>125</v>
      </c>
      <c r="H242" s="268">
        <v>45601</v>
      </c>
      <c r="I242" s="268">
        <v>45629</v>
      </c>
      <c r="J242" s="266" t="s">
        <v>130</v>
      </c>
      <c r="K242" s="266" t="s">
        <v>127</v>
      </c>
      <c r="L242" s="274">
        <v>45601</v>
      </c>
    </row>
    <row r="243" spans="1:25" s="74" customFormat="1" ht="47.25" customHeight="1">
      <c r="A243" s="281">
        <v>237</v>
      </c>
      <c r="B243" s="270" t="s">
        <v>1288</v>
      </c>
      <c r="C243" s="270">
        <v>900813450576</v>
      </c>
      <c r="D243" s="266" t="s">
        <v>1022</v>
      </c>
      <c r="E243" s="266" t="s">
        <v>58</v>
      </c>
      <c r="F243" s="268" t="s">
        <v>906</v>
      </c>
      <c r="G243" s="266" t="s">
        <v>1023</v>
      </c>
      <c r="H243" s="268" t="s">
        <v>906</v>
      </c>
      <c r="I243" s="268" t="s">
        <v>1024</v>
      </c>
      <c r="J243" s="266" t="s">
        <v>1025</v>
      </c>
      <c r="K243" s="266" t="s">
        <v>1026</v>
      </c>
      <c r="L243" s="274" t="s">
        <v>1027</v>
      </c>
    </row>
    <row r="244" spans="1:25" ht="54" customHeight="1">
      <c r="A244" s="281">
        <v>238</v>
      </c>
      <c r="B244" s="264" t="str">
        <f>каз!$B$242</f>
        <v xml:space="preserve"> Қабдолла Бостан Бауржанұлы</v>
      </c>
      <c r="C244" s="273" t="s">
        <v>1031</v>
      </c>
      <c r="D244" s="264" t="s">
        <v>1032</v>
      </c>
      <c r="E244" s="266" t="s">
        <v>58</v>
      </c>
      <c r="F244" s="268">
        <v>45600</v>
      </c>
      <c r="G244" s="266" t="s">
        <v>53</v>
      </c>
      <c r="H244" s="268">
        <v>45603</v>
      </c>
      <c r="I244" s="268">
        <v>45616</v>
      </c>
      <c r="J244" s="266" t="s">
        <v>386</v>
      </c>
      <c r="K244" s="264" t="s">
        <v>241</v>
      </c>
      <c r="L244" s="274">
        <v>45603</v>
      </c>
    </row>
    <row r="245" spans="1:25" ht="63.75" customHeight="1">
      <c r="A245" s="281">
        <v>239</v>
      </c>
      <c r="B245" s="135" t="s">
        <v>1037</v>
      </c>
      <c r="C245" s="151">
        <v>871220401475</v>
      </c>
      <c r="D245" s="135" t="s">
        <v>1038</v>
      </c>
      <c r="E245" s="266" t="s">
        <v>129</v>
      </c>
      <c r="F245" s="136">
        <v>45601</v>
      </c>
      <c r="G245" s="135" t="s">
        <v>870</v>
      </c>
      <c r="H245" s="136">
        <v>45601</v>
      </c>
      <c r="I245" s="136">
        <v>45629</v>
      </c>
      <c r="J245" s="135" t="s">
        <v>871</v>
      </c>
      <c r="K245" s="135" t="s">
        <v>872</v>
      </c>
      <c r="L245" s="136">
        <v>45607</v>
      </c>
    </row>
    <row r="246" spans="1:25" ht="59.25" customHeight="1">
      <c r="A246" s="281">
        <v>240</v>
      </c>
      <c r="B246" s="149" t="s">
        <v>1039</v>
      </c>
      <c r="C246" s="149">
        <v>780111350110</v>
      </c>
      <c r="D246" s="163" t="s">
        <v>1040</v>
      </c>
      <c r="E246" s="133" t="s">
        <v>195</v>
      </c>
      <c r="F246" s="164">
        <v>45603</v>
      </c>
      <c r="G246" s="133" t="s">
        <v>647</v>
      </c>
      <c r="H246" s="164">
        <v>45608</v>
      </c>
      <c r="I246" s="164">
        <v>45636</v>
      </c>
      <c r="J246" s="185" t="s">
        <v>1041</v>
      </c>
      <c r="K246" s="133" t="s">
        <v>649</v>
      </c>
      <c r="L246" s="164">
        <v>45608</v>
      </c>
    </row>
    <row r="247" spans="1:25" customFormat="1" ht="93" customHeight="1">
      <c r="A247" s="281">
        <v>241</v>
      </c>
      <c r="B247" s="264" t="s">
        <v>1044</v>
      </c>
      <c r="C247" s="273">
        <v>810924300657</v>
      </c>
      <c r="D247" s="264" t="s">
        <v>1045</v>
      </c>
      <c r="E247" s="266" t="s">
        <v>58</v>
      </c>
      <c r="F247" s="268">
        <v>45588</v>
      </c>
      <c r="G247" s="266" t="s">
        <v>53</v>
      </c>
      <c r="H247" s="268">
        <v>45608</v>
      </c>
      <c r="I247" s="268">
        <v>45618</v>
      </c>
      <c r="J247" s="266" t="s">
        <v>386</v>
      </c>
      <c r="K247" s="264" t="s">
        <v>241</v>
      </c>
      <c r="L247" s="164">
        <v>45608</v>
      </c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customFormat="1" ht="93" customHeight="1">
      <c r="A248" s="281">
        <v>242</v>
      </c>
      <c r="B248" s="264" t="s">
        <v>1048</v>
      </c>
      <c r="C248" s="273">
        <v>781230300143</v>
      </c>
      <c r="D248" s="264" t="s">
        <v>1050</v>
      </c>
      <c r="E248" s="266" t="s">
        <v>58</v>
      </c>
      <c r="F248" s="268">
        <v>45596</v>
      </c>
      <c r="G248" s="266" t="s">
        <v>53</v>
      </c>
      <c r="H248" s="268">
        <v>45608</v>
      </c>
      <c r="I248" s="268">
        <v>45618</v>
      </c>
      <c r="J248" s="266" t="s">
        <v>386</v>
      </c>
      <c r="K248" s="264" t="s">
        <v>241</v>
      </c>
      <c r="L248" s="164">
        <v>45608</v>
      </c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customFormat="1" ht="93" customHeight="1">
      <c r="A249" s="281">
        <v>243</v>
      </c>
      <c r="B249" s="264" t="s">
        <v>1053</v>
      </c>
      <c r="C249" s="273">
        <v>670801350178</v>
      </c>
      <c r="D249" s="264" t="s">
        <v>1054</v>
      </c>
      <c r="E249" s="266" t="s">
        <v>75</v>
      </c>
      <c r="F249" s="268">
        <v>45603</v>
      </c>
      <c r="G249" s="266" t="s">
        <v>898</v>
      </c>
      <c r="H249" s="268">
        <v>44507</v>
      </c>
      <c r="I249" s="268">
        <v>45603</v>
      </c>
      <c r="J249" s="266" t="s">
        <v>899</v>
      </c>
      <c r="K249" s="264" t="s">
        <v>895</v>
      </c>
      <c r="L249" s="164">
        <v>45609</v>
      </c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customFormat="1" ht="93" customHeight="1">
      <c r="A250" s="281">
        <v>244</v>
      </c>
      <c r="B250" s="264" t="s">
        <v>809</v>
      </c>
      <c r="C250" s="273">
        <v>960801350812</v>
      </c>
      <c r="D250" s="264" t="s">
        <v>1055</v>
      </c>
      <c r="E250" s="266" t="s">
        <v>165</v>
      </c>
      <c r="F250" s="268">
        <v>45602</v>
      </c>
      <c r="G250" s="266" t="s">
        <v>166</v>
      </c>
      <c r="H250" s="268">
        <v>45608</v>
      </c>
      <c r="I250" s="268">
        <v>45622</v>
      </c>
      <c r="J250" s="266" t="s">
        <v>949</v>
      </c>
      <c r="K250" s="264" t="s">
        <v>660</v>
      </c>
      <c r="L250" s="164">
        <v>45609</v>
      </c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63.75" customHeight="1">
      <c r="A251" s="281">
        <v>245</v>
      </c>
      <c r="B251" s="149" t="s">
        <v>1058</v>
      </c>
      <c r="C251" s="149">
        <v>890124351220</v>
      </c>
      <c r="D251" s="163" t="s">
        <v>1059</v>
      </c>
      <c r="E251" s="133" t="s">
        <v>195</v>
      </c>
      <c r="F251" s="164">
        <v>45595</v>
      </c>
      <c r="G251" s="133" t="s">
        <v>647</v>
      </c>
      <c r="H251" s="164">
        <v>45609</v>
      </c>
      <c r="I251" s="164">
        <v>45637</v>
      </c>
      <c r="J251" s="185" t="s">
        <v>1041</v>
      </c>
      <c r="K251" s="133" t="s">
        <v>649</v>
      </c>
      <c r="L251" s="164">
        <v>45609</v>
      </c>
    </row>
    <row r="252" spans="1:25" ht="72.75" customHeight="1">
      <c r="A252" s="281">
        <v>246</v>
      </c>
      <c r="B252" s="266" t="s">
        <v>1061</v>
      </c>
      <c r="C252" s="251" t="s">
        <v>1062</v>
      </c>
      <c r="D252" s="190" t="s">
        <v>1063</v>
      </c>
      <c r="E252" s="190" t="s">
        <v>354</v>
      </c>
      <c r="F252" s="254">
        <v>45597</v>
      </c>
      <c r="G252" s="190" t="s">
        <v>351</v>
      </c>
      <c r="H252" s="254">
        <v>45609</v>
      </c>
      <c r="I252" s="254">
        <v>45637</v>
      </c>
      <c r="J252" s="279" t="s">
        <v>355</v>
      </c>
      <c r="K252" s="161" t="s">
        <v>353</v>
      </c>
      <c r="L252" s="161" t="s">
        <v>1068</v>
      </c>
    </row>
    <row r="253" spans="1:25" ht="57" customHeight="1">
      <c r="A253" s="281">
        <v>247</v>
      </c>
      <c r="B253" s="385" t="s">
        <v>1286</v>
      </c>
      <c r="C253" s="251" t="s">
        <v>1065</v>
      </c>
      <c r="D253" s="190" t="s">
        <v>1066</v>
      </c>
      <c r="E253" s="190" t="s">
        <v>354</v>
      </c>
      <c r="F253" s="254">
        <v>45595</v>
      </c>
      <c r="G253" s="190" t="s">
        <v>351</v>
      </c>
      <c r="H253" s="254">
        <v>45609</v>
      </c>
      <c r="I253" s="254">
        <v>45637</v>
      </c>
      <c r="J253" s="279" t="s">
        <v>355</v>
      </c>
      <c r="K253" s="159" t="s">
        <v>1067</v>
      </c>
      <c r="L253" s="161" t="s">
        <v>1068</v>
      </c>
    </row>
    <row r="254" spans="1:25" ht="63.75" customHeight="1">
      <c r="A254" s="281">
        <v>248</v>
      </c>
      <c r="B254" s="149" t="s">
        <v>1053</v>
      </c>
      <c r="C254" s="149">
        <v>670801350178</v>
      </c>
      <c r="D254" s="163" t="s">
        <v>1054</v>
      </c>
      <c r="E254" s="133" t="s">
        <v>75</v>
      </c>
      <c r="F254" s="164">
        <v>45603</v>
      </c>
      <c r="G254" s="133" t="s">
        <v>898</v>
      </c>
      <c r="H254" s="164">
        <f>каз!$L$252</f>
        <v>45609</v>
      </c>
      <c r="I254" s="164">
        <v>45603</v>
      </c>
      <c r="J254" s="185" t="s">
        <v>899</v>
      </c>
      <c r="K254" s="133" t="s">
        <v>895</v>
      </c>
      <c r="L254" s="164">
        <v>45609</v>
      </c>
    </row>
    <row r="255" spans="1:25" ht="48.75" customHeight="1">
      <c r="A255" s="281">
        <v>249</v>
      </c>
      <c r="B255" s="149" t="s">
        <v>1071</v>
      </c>
      <c r="C255" s="149">
        <v>871216302737</v>
      </c>
      <c r="D255" s="163" t="s">
        <v>1072</v>
      </c>
      <c r="E255" s="133" t="s">
        <v>195</v>
      </c>
      <c r="F255" s="164">
        <v>45603</v>
      </c>
      <c r="G255" s="133" t="s">
        <v>647</v>
      </c>
      <c r="H255" s="164">
        <v>45609</v>
      </c>
      <c r="I255" s="164">
        <v>45637</v>
      </c>
      <c r="J255" s="185" t="s">
        <v>1041</v>
      </c>
      <c r="K255" s="133" t="s">
        <v>649</v>
      </c>
      <c r="L255" s="164">
        <v>45609</v>
      </c>
    </row>
    <row r="256" spans="1:25" ht="60" customHeight="1">
      <c r="A256" s="281">
        <v>250</v>
      </c>
      <c r="B256" s="280" t="s">
        <v>1074</v>
      </c>
      <c r="C256" s="191">
        <v>840119450718</v>
      </c>
      <c r="D256" s="280" t="s">
        <v>361</v>
      </c>
      <c r="E256" s="280" t="s">
        <v>362</v>
      </c>
      <c r="F256" s="178">
        <v>45603</v>
      </c>
      <c r="G256" s="280" t="s">
        <v>363</v>
      </c>
      <c r="H256" s="178">
        <v>45610</v>
      </c>
      <c r="I256" s="178">
        <v>45631</v>
      </c>
      <c r="J256" s="280" t="s">
        <v>364</v>
      </c>
      <c r="K256" s="192" t="s">
        <v>1303</v>
      </c>
      <c r="L256" s="193">
        <v>45610</v>
      </c>
    </row>
    <row r="257" spans="1:13" ht="63.75" customHeight="1">
      <c r="A257" s="281">
        <v>251</v>
      </c>
      <c r="B257" s="159" t="s">
        <v>1076</v>
      </c>
      <c r="C257" s="194">
        <v>761013400889</v>
      </c>
      <c r="D257" s="386" t="s">
        <v>1075</v>
      </c>
      <c r="E257" s="266" t="s">
        <v>229</v>
      </c>
      <c r="F257" s="195">
        <v>45573</v>
      </c>
      <c r="G257" s="266" t="s">
        <v>915</v>
      </c>
      <c r="H257" s="164">
        <v>45610</v>
      </c>
      <c r="I257" s="164">
        <v>45640</v>
      </c>
      <c r="J257" s="133" t="s">
        <v>916</v>
      </c>
      <c r="K257" s="167" t="s">
        <v>917</v>
      </c>
      <c r="L257" s="193">
        <v>45610</v>
      </c>
    </row>
    <row r="258" spans="1:13" ht="49.5" customHeight="1">
      <c r="A258" s="281">
        <v>252</v>
      </c>
      <c r="B258" s="387" t="s">
        <v>832</v>
      </c>
      <c r="C258" s="387">
        <v>850123403096</v>
      </c>
      <c r="D258" s="388" t="s">
        <v>1079</v>
      </c>
      <c r="E258" s="389" t="s">
        <v>195</v>
      </c>
      <c r="F258" s="390">
        <v>45607</v>
      </c>
      <c r="G258" s="389" t="s">
        <v>64</v>
      </c>
      <c r="H258" s="391" t="s">
        <v>1080</v>
      </c>
      <c r="I258" s="391" t="s">
        <v>1081</v>
      </c>
      <c r="J258" s="392" t="s">
        <v>1082</v>
      </c>
      <c r="K258" s="389" t="s">
        <v>1083</v>
      </c>
      <c r="L258" s="391" t="s">
        <v>1080</v>
      </c>
    </row>
    <row r="259" spans="1:13" s="77" customFormat="1" ht="49.5" customHeight="1">
      <c r="A259" s="281">
        <v>253</v>
      </c>
      <c r="B259" s="266" t="s">
        <v>1116</v>
      </c>
      <c r="C259" s="270">
        <v>880810351426</v>
      </c>
      <c r="D259" s="266" t="s">
        <v>1117</v>
      </c>
      <c r="E259" s="266" t="s">
        <v>75</v>
      </c>
      <c r="F259" s="268">
        <v>45609</v>
      </c>
      <c r="G259" s="266" t="s">
        <v>722</v>
      </c>
      <c r="H259" s="268">
        <v>45615</v>
      </c>
      <c r="I259" s="268">
        <v>45644</v>
      </c>
      <c r="J259" s="266" t="s">
        <v>18</v>
      </c>
      <c r="K259" s="266" t="s">
        <v>723</v>
      </c>
      <c r="L259" s="268">
        <v>45616</v>
      </c>
    </row>
    <row r="260" spans="1:13" ht="51" customHeight="1">
      <c r="A260" s="281">
        <v>254</v>
      </c>
      <c r="B260" s="264" t="s">
        <v>1089</v>
      </c>
      <c r="C260" s="273">
        <v>780218403969</v>
      </c>
      <c r="D260" s="393" t="s">
        <v>1091</v>
      </c>
      <c r="E260" s="266" t="s">
        <v>58</v>
      </c>
      <c r="F260" s="268">
        <v>45608</v>
      </c>
      <c r="G260" s="266" t="s">
        <v>53</v>
      </c>
      <c r="H260" s="268">
        <v>45616</v>
      </c>
      <c r="I260" s="268">
        <v>45628</v>
      </c>
      <c r="J260" s="266" t="s">
        <v>386</v>
      </c>
      <c r="K260" s="264" t="s">
        <v>241</v>
      </c>
      <c r="L260" s="274">
        <v>45616</v>
      </c>
    </row>
    <row r="261" spans="1:13" ht="66.75" customHeight="1">
      <c r="A261" s="281">
        <v>255</v>
      </c>
      <c r="B261" s="264" t="s">
        <v>1086</v>
      </c>
      <c r="C261" s="273">
        <v>890721451440</v>
      </c>
      <c r="D261" s="264" t="s">
        <v>1087</v>
      </c>
      <c r="E261" s="266" t="s">
        <v>58</v>
      </c>
      <c r="F261" s="268">
        <v>45610</v>
      </c>
      <c r="G261" s="266" t="s">
        <v>244</v>
      </c>
      <c r="H261" s="268">
        <v>45617</v>
      </c>
      <c r="I261" s="268">
        <v>45637</v>
      </c>
      <c r="J261" s="266" t="s">
        <v>320</v>
      </c>
      <c r="K261" s="264" t="s">
        <v>246</v>
      </c>
      <c r="L261" s="268">
        <v>45617</v>
      </c>
    </row>
    <row r="262" spans="1:13" ht="76.5" customHeight="1">
      <c r="A262" s="281">
        <v>256</v>
      </c>
      <c r="B262" s="280" t="s">
        <v>1110</v>
      </c>
      <c r="C262" s="191">
        <v>791127400337</v>
      </c>
      <c r="D262" s="280" t="s">
        <v>1112</v>
      </c>
      <c r="E262" s="280" t="s">
        <v>362</v>
      </c>
      <c r="F262" s="178">
        <v>45609</v>
      </c>
      <c r="G262" s="280" t="s">
        <v>363</v>
      </c>
      <c r="H262" s="178">
        <v>45617</v>
      </c>
      <c r="I262" s="178">
        <v>45638</v>
      </c>
      <c r="J262" s="280" t="s">
        <v>364</v>
      </c>
      <c r="K262" s="192" t="s">
        <v>1302</v>
      </c>
      <c r="L262" s="193">
        <v>45617</v>
      </c>
      <c r="M262" s="75"/>
    </row>
    <row r="263" spans="1:13" ht="71.25" customHeight="1">
      <c r="A263" s="281">
        <v>257</v>
      </c>
      <c r="B263" s="385" t="s">
        <v>1099</v>
      </c>
      <c r="C263" s="196">
        <v>980528351692</v>
      </c>
      <c r="D263" s="190" t="s">
        <v>1100</v>
      </c>
      <c r="E263" s="190" t="s">
        <v>354</v>
      </c>
      <c r="F263" s="254">
        <v>45614</v>
      </c>
      <c r="G263" s="190" t="s">
        <v>351</v>
      </c>
      <c r="H263" s="254">
        <v>45617</v>
      </c>
      <c r="I263" s="254">
        <v>45646</v>
      </c>
      <c r="J263" s="279" t="s">
        <v>355</v>
      </c>
      <c r="K263" s="159" t="s">
        <v>1067</v>
      </c>
      <c r="L263" s="134">
        <f>$L$264</f>
        <v>45618</v>
      </c>
      <c r="M263" s="75"/>
    </row>
    <row r="264" spans="1:13" s="11" customFormat="1" ht="66.75" customHeight="1">
      <c r="A264" s="281">
        <v>258</v>
      </c>
      <c r="B264" s="264" t="s">
        <v>1092</v>
      </c>
      <c r="C264" s="273">
        <v>790107302863</v>
      </c>
      <c r="D264" s="264" t="s">
        <v>1093</v>
      </c>
      <c r="E264" s="266" t="s">
        <v>58</v>
      </c>
      <c r="F264" s="268">
        <v>45614</v>
      </c>
      <c r="G264" s="266" t="s">
        <v>1094</v>
      </c>
      <c r="H264" s="268">
        <v>45618</v>
      </c>
      <c r="I264" s="268">
        <v>45646</v>
      </c>
      <c r="J264" s="266" t="s">
        <v>1095</v>
      </c>
      <c r="K264" s="264" t="s">
        <v>1096</v>
      </c>
      <c r="L264" s="268">
        <v>45618</v>
      </c>
    </row>
    <row r="265" spans="1:13" s="11" customFormat="1" ht="66.75" customHeight="1">
      <c r="A265" s="281">
        <v>259</v>
      </c>
      <c r="B265" s="270" t="s">
        <v>526</v>
      </c>
      <c r="C265" s="270">
        <v>781129450098</v>
      </c>
      <c r="D265" s="266" t="s">
        <v>1103</v>
      </c>
      <c r="E265" s="250" t="s">
        <v>75</v>
      </c>
      <c r="F265" s="268">
        <v>45610</v>
      </c>
      <c r="G265" s="266" t="s">
        <v>341</v>
      </c>
      <c r="H265" s="268">
        <v>45618</v>
      </c>
      <c r="I265" s="268">
        <v>45645</v>
      </c>
      <c r="J265" s="266" t="s">
        <v>342</v>
      </c>
      <c r="K265" s="266" t="s">
        <v>793</v>
      </c>
      <c r="L265" s="268">
        <v>45618</v>
      </c>
    </row>
    <row r="266" spans="1:13" s="11" customFormat="1" ht="66.75" customHeight="1">
      <c r="A266" s="281">
        <v>260</v>
      </c>
      <c r="B266" s="133" t="s">
        <v>688</v>
      </c>
      <c r="C266" s="168" t="s">
        <v>1161</v>
      </c>
      <c r="D266" s="133" t="s">
        <v>1162</v>
      </c>
      <c r="E266" s="133" t="s">
        <v>195</v>
      </c>
      <c r="F266" s="164">
        <v>45611</v>
      </c>
      <c r="G266" s="133" t="s">
        <v>97</v>
      </c>
      <c r="H266" s="164">
        <v>45621</v>
      </c>
      <c r="I266" s="164">
        <v>45644</v>
      </c>
      <c r="J266" s="133" t="s">
        <v>98</v>
      </c>
      <c r="K266" s="167" t="s">
        <v>99</v>
      </c>
      <c r="L266" s="141">
        <v>45621</v>
      </c>
    </row>
    <row r="267" spans="1:13" s="11" customFormat="1" ht="66.75" customHeight="1">
      <c r="A267" s="281">
        <v>261</v>
      </c>
      <c r="B267" s="270" t="s">
        <v>1105</v>
      </c>
      <c r="C267" s="270" t="s">
        <v>933</v>
      </c>
      <c r="D267" s="266" t="s">
        <v>1106</v>
      </c>
      <c r="E267" s="250" t="s">
        <v>935</v>
      </c>
      <c r="F267" s="268">
        <v>45608</v>
      </c>
      <c r="G267" s="266" t="s">
        <v>42</v>
      </c>
      <c r="H267" s="394">
        <v>45621</v>
      </c>
      <c r="I267" s="394">
        <v>45646</v>
      </c>
      <c r="J267" s="395" t="s">
        <v>936</v>
      </c>
      <c r="K267" s="395" t="s">
        <v>937</v>
      </c>
      <c r="L267" s="394">
        <v>45621</v>
      </c>
    </row>
    <row r="268" spans="1:13" ht="48.75" customHeight="1">
      <c r="A268" s="281">
        <v>262</v>
      </c>
      <c r="B268" s="270" t="s">
        <v>1109</v>
      </c>
      <c r="C268" s="270">
        <v>720827401952</v>
      </c>
      <c r="D268" s="266" t="s">
        <v>1101</v>
      </c>
      <c r="E268" s="250" t="s">
        <v>75</v>
      </c>
      <c r="F268" s="268">
        <v>45610</v>
      </c>
      <c r="G268" s="266" t="s">
        <v>476</v>
      </c>
      <c r="H268" s="268">
        <v>45621</v>
      </c>
      <c r="I268" s="268">
        <v>45649</v>
      </c>
      <c r="J268" s="266" t="s">
        <v>481</v>
      </c>
      <c r="K268" s="266" t="s">
        <v>478</v>
      </c>
      <c r="L268" s="268">
        <v>45622</v>
      </c>
    </row>
    <row r="269" spans="1:13" ht="49.5" customHeight="1">
      <c r="A269" s="281">
        <v>263</v>
      </c>
      <c r="B269" s="133" t="s">
        <v>1113</v>
      </c>
      <c r="C269" s="270">
        <v>760408403046</v>
      </c>
      <c r="D269" s="133" t="s">
        <v>1114</v>
      </c>
      <c r="E269" s="133" t="s">
        <v>397</v>
      </c>
      <c r="F269" s="164">
        <v>45611</v>
      </c>
      <c r="G269" s="133" t="s">
        <v>294</v>
      </c>
      <c r="H269" s="164">
        <v>45622</v>
      </c>
      <c r="I269" s="164">
        <v>45652</v>
      </c>
      <c r="J269" s="133" t="s">
        <v>295</v>
      </c>
      <c r="K269" s="167" t="s">
        <v>296</v>
      </c>
      <c r="L269" s="141">
        <v>45622</v>
      </c>
    </row>
    <row r="270" spans="1:13" ht="55.5" customHeight="1">
      <c r="A270" s="281">
        <v>264</v>
      </c>
      <c r="B270" s="396" t="s">
        <v>255</v>
      </c>
      <c r="C270" s="158" t="s">
        <v>1129</v>
      </c>
      <c r="D270" s="197" t="s">
        <v>1130</v>
      </c>
      <c r="E270" s="397" t="s">
        <v>75</v>
      </c>
      <c r="F270" s="398">
        <v>45616</v>
      </c>
      <c r="G270" s="397" t="s">
        <v>265</v>
      </c>
      <c r="H270" s="398">
        <v>45621</v>
      </c>
      <c r="I270" s="398">
        <v>45639</v>
      </c>
      <c r="J270" s="197" t="s">
        <v>266</v>
      </c>
      <c r="K270" s="197" t="s">
        <v>267</v>
      </c>
      <c r="L270" s="398">
        <v>45622</v>
      </c>
    </row>
    <row r="271" spans="1:13" ht="60.75" customHeight="1">
      <c r="A271" s="281">
        <v>265</v>
      </c>
      <c r="B271" s="264" t="s">
        <v>1124</v>
      </c>
      <c r="C271" s="273">
        <v>980420451592</v>
      </c>
      <c r="D271" s="393" t="s">
        <v>1123</v>
      </c>
      <c r="E271" s="266" t="s">
        <v>58</v>
      </c>
      <c r="F271" s="268">
        <v>45614</v>
      </c>
      <c r="G271" s="266" t="s">
        <v>53</v>
      </c>
      <c r="H271" s="268">
        <v>45623</v>
      </c>
      <c r="I271" s="268">
        <v>45638</v>
      </c>
      <c r="J271" s="266" t="s">
        <v>386</v>
      </c>
      <c r="K271" s="264" t="s">
        <v>241</v>
      </c>
      <c r="L271" s="274">
        <v>45623</v>
      </c>
    </row>
    <row r="272" spans="1:13" ht="47.25" customHeight="1">
      <c r="A272" s="281">
        <v>266</v>
      </c>
      <c r="B272" s="198" t="s">
        <v>1126</v>
      </c>
      <c r="C272" s="199">
        <v>940824301747</v>
      </c>
      <c r="D272" s="198" t="s">
        <v>1127</v>
      </c>
      <c r="E272" s="131" t="s">
        <v>129</v>
      </c>
      <c r="F272" s="200">
        <v>45616</v>
      </c>
      <c r="G272" s="198" t="s">
        <v>870</v>
      </c>
      <c r="H272" s="200">
        <v>45622</v>
      </c>
      <c r="I272" s="200">
        <v>45643</v>
      </c>
      <c r="J272" s="198" t="s">
        <v>871</v>
      </c>
      <c r="K272" s="198" t="s">
        <v>872</v>
      </c>
      <c r="L272" s="200">
        <v>45623</v>
      </c>
    </row>
    <row r="273" spans="1:12" ht="57.75" customHeight="1">
      <c r="A273" s="281">
        <v>267</v>
      </c>
      <c r="B273" s="149" t="s">
        <v>1121</v>
      </c>
      <c r="C273" s="149">
        <v>940321300308</v>
      </c>
      <c r="D273" s="163" t="s">
        <v>1122</v>
      </c>
      <c r="E273" s="133" t="s">
        <v>75</v>
      </c>
      <c r="F273" s="164">
        <v>45617</v>
      </c>
      <c r="G273" s="133" t="s">
        <v>898</v>
      </c>
      <c r="H273" s="164">
        <v>45623</v>
      </c>
      <c r="I273" s="164">
        <v>45642</v>
      </c>
      <c r="J273" s="185" t="s">
        <v>899</v>
      </c>
      <c r="K273" s="133" t="s">
        <v>895</v>
      </c>
      <c r="L273" s="164">
        <v>45623</v>
      </c>
    </row>
    <row r="274" spans="1:12" ht="49.5" customHeight="1">
      <c r="A274" s="281">
        <v>268</v>
      </c>
      <c r="B274" s="270" t="s">
        <v>1283</v>
      </c>
      <c r="C274" s="270">
        <v>870607302036</v>
      </c>
      <c r="D274" s="250" t="s">
        <v>1132</v>
      </c>
      <c r="E274" s="266" t="s">
        <v>58</v>
      </c>
      <c r="F274" s="242">
        <v>45609</v>
      </c>
      <c r="G274" s="266" t="s">
        <v>88</v>
      </c>
      <c r="H274" s="242">
        <v>45623</v>
      </c>
      <c r="I274" s="242">
        <v>45653</v>
      </c>
      <c r="J274" s="266" t="s">
        <v>93</v>
      </c>
      <c r="K274" s="162" t="s">
        <v>1300</v>
      </c>
      <c r="L274" s="242">
        <v>45624</v>
      </c>
    </row>
    <row r="275" spans="1:12" ht="60" customHeight="1">
      <c r="A275" s="281">
        <v>269</v>
      </c>
      <c r="B275" s="149" t="s">
        <v>1134</v>
      </c>
      <c r="C275" s="149">
        <v>980812450644</v>
      </c>
      <c r="D275" s="179" t="s">
        <v>1135</v>
      </c>
      <c r="E275" s="180" t="s">
        <v>1136</v>
      </c>
      <c r="F275" s="164">
        <v>45621</v>
      </c>
      <c r="G275" s="133" t="s">
        <v>893</v>
      </c>
      <c r="H275" s="164">
        <v>45624</v>
      </c>
      <c r="I275" s="164">
        <v>45642</v>
      </c>
      <c r="J275" s="181" t="s">
        <v>1137</v>
      </c>
      <c r="K275" s="133" t="s">
        <v>895</v>
      </c>
      <c r="L275" s="164">
        <v>45624</v>
      </c>
    </row>
    <row r="276" spans="1:12" s="104" customFormat="1" ht="60" customHeight="1">
      <c r="A276" s="281">
        <v>270</v>
      </c>
      <c r="B276" s="264" t="s">
        <v>1164</v>
      </c>
      <c r="C276" s="205" t="s">
        <v>1165</v>
      </c>
      <c r="D276" s="264" t="s">
        <v>1166</v>
      </c>
      <c r="E276" s="266" t="s">
        <v>1149</v>
      </c>
      <c r="F276" s="268">
        <v>45621</v>
      </c>
      <c r="G276" s="266" t="s">
        <v>151</v>
      </c>
      <c r="H276" s="268">
        <v>45633</v>
      </c>
      <c r="I276" s="268">
        <v>45673</v>
      </c>
      <c r="J276" s="266" t="s">
        <v>1150</v>
      </c>
      <c r="K276" s="264" t="s">
        <v>707</v>
      </c>
      <c r="L276" s="274">
        <v>45629</v>
      </c>
    </row>
    <row r="277" spans="1:12" ht="74.25" customHeight="1">
      <c r="A277" s="281">
        <v>271</v>
      </c>
      <c r="B277" s="197" t="s">
        <v>1143</v>
      </c>
      <c r="C277" s="201">
        <v>890210450266</v>
      </c>
      <c r="D277" s="399" t="s">
        <v>1144</v>
      </c>
      <c r="E277" s="202" t="s">
        <v>229</v>
      </c>
      <c r="F277" s="178">
        <v>45610</v>
      </c>
      <c r="G277" s="202" t="s">
        <v>915</v>
      </c>
      <c r="H277" s="178">
        <v>45629</v>
      </c>
      <c r="I277" s="178">
        <v>45660</v>
      </c>
      <c r="J277" s="280" t="s">
        <v>916</v>
      </c>
      <c r="K277" s="167" t="s">
        <v>917</v>
      </c>
      <c r="L277" s="178">
        <v>45629</v>
      </c>
    </row>
    <row r="278" spans="1:12" ht="57" customHeight="1">
      <c r="A278" s="281">
        <v>272</v>
      </c>
      <c r="B278" s="270" t="s">
        <v>1159</v>
      </c>
      <c r="C278" s="270">
        <v>840121401887</v>
      </c>
      <c r="D278" s="266" t="s">
        <v>1160</v>
      </c>
      <c r="E278" s="266" t="s">
        <v>165</v>
      </c>
      <c r="F278" s="268">
        <v>45623</v>
      </c>
      <c r="G278" s="266" t="s">
        <v>166</v>
      </c>
      <c r="H278" s="268">
        <v>45629</v>
      </c>
      <c r="I278" s="268">
        <v>45643</v>
      </c>
      <c r="J278" s="266" t="s">
        <v>949</v>
      </c>
      <c r="K278" s="266" t="s">
        <v>660</v>
      </c>
      <c r="L278" s="274">
        <v>45629</v>
      </c>
    </row>
    <row r="279" spans="1:12" ht="60">
      <c r="A279" s="281">
        <v>273</v>
      </c>
      <c r="B279" s="264" t="s">
        <v>1282</v>
      </c>
      <c r="C279" s="273">
        <v>951012450088</v>
      </c>
      <c r="D279" s="264" t="s">
        <v>1245</v>
      </c>
      <c r="E279" s="266" t="s">
        <v>58</v>
      </c>
      <c r="F279" s="268" t="s">
        <v>1246</v>
      </c>
      <c r="G279" s="266" t="s">
        <v>1023</v>
      </c>
      <c r="H279" s="203" t="s">
        <v>1246</v>
      </c>
      <c r="I279" s="203" t="s">
        <v>1247</v>
      </c>
      <c r="J279" s="266" t="s">
        <v>1025</v>
      </c>
      <c r="K279" s="264" t="s">
        <v>1026</v>
      </c>
      <c r="L279" s="268" t="s">
        <v>1248</v>
      </c>
    </row>
    <row r="280" spans="1:12" s="104" customFormat="1" ht="75">
      <c r="A280" s="281">
        <v>274</v>
      </c>
      <c r="B280" s="264" t="s">
        <v>1281</v>
      </c>
      <c r="C280" s="273">
        <v>641024400895</v>
      </c>
      <c r="D280" s="264" t="s">
        <v>1156</v>
      </c>
      <c r="E280" s="266" t="s">
        <v>58</v>
      </c>
      <c r="F280" s="268">
        <v>45615</v>
      </c>
      <c r="G280" s="266" t="s">
        <v>53</v>
      </c>
      <c r="H280" s="268">
        <v>45629</v>
      </c>
      <c r="I280" s="268">
        <v>45638</v>
      </c>
      <c r="J280" s="266" t="s">
        <v>386</v>
      </c>
      <c r="K280" s="264" t="s">
        <v>241</v>
      </c>
      <c r="L280" s="274">
        <v>45630</v>
      </c>
    </row>
    <row r="281" spans="1:12" s="107" customFormat="1" ht="75">
      <c r="A281" s="281">
        <v>275</v>
      </c>
      <c r="B281" s="159" t="s">
        <v>1171</v>
      </c>
      <c r="C281" s="400">
        <v>780827399066</v>
      </c>
      <c r="D281" s="386" t="s">
        <v>1170</v>
      </c>
      <c r="E281" s="266" t="s">
        <v>229</v>
      </c>
      <c r="F281" s="164">
        <v>45629</v>
      </c>
      <c r="G281" s="266" t="s">
        <v>915</v>
      </c>
      <c r="H281" s="164">
        <v>45631</v>
      </c>
      <c r="I281" s="164">
        <v>45662</v>
      </c>
      <c r="J281" s="133" t="s">
        <v>916</v>
      </c>
      <c r="K281" s="167" t="s">
        <v>917</v>
      </c>
      <c r="L281" s="204">
        <v>45631</v>
      </c>
    </row>
    <row r="282" spans="1:12" s="104" customFormat="1" ht="45">
      <c r="A282" s="281">
        <v>276</v>
      </c>
      <c r="B282" s="182" t="s">
        <v>1200</v>
      </c>
      <c r="C282" s="137">
        <v>820129350762</v>
      </c>
      <c r="D282" s="139" t="s">
        <v>1202</v>
      </c>
      <c r="E282" s="139" t="s">
        <v>75</v>
      </c>
      <c r="F282" s="141">
        <v>45629</v>
      </c>
      <c r="G282" s="143" t="s">
        <v>341</v>
      </c>
      <c r="H282" s="141">
        <v>45631</v>
      </c>
      <c r="I282" s="141">
        <v>45658</v>
      </c>
      <c r="J282" s="133" t="s">
        <v>342</v>
      </c>
      <c r="K282" s="133" t="s">
        <v>793</v>
      </c>
      <c r="L282" s="141">
        <v>45631</v>
      </c>
    </row>
    <row r="283" spans="1:12" ht="64.5" customHeight="1">
      <c r="A283" s="281">
        <v>277</v>
      </c>
      <c r="B283" s="149" t="s">
        <v>1174</v>
      </c>
      <c r="C283" s="149">
        <v>950119451273</v>
      </c>
      <c r="D283" s="179" t="s">
        <v>1175</v>
      </c>
      <c r="E283" s="180" t="s">
        <v>892</v>
      </c>
      <c r="F283" s="164">
        <v>45623</v>
      </c>
      <c r="G283" s="133" t="s">
        <v>893</v>
      </c>
      <c r="H283" s="164">
        <v>45623</v>
      </c>
      <c r="I283" s="164">
        <v>45643</v>
      </c>
      <c r="J283" s="181" t="s">
        <v>894</v>
      </c>
      <c r="K283" s="133" t="s">
        <v>895</v>
      </c>
      <c r="L283" s="164">
        <v>45632</v>
      </c>
    </row>
    <row r="284" spans="1:12" ht="79.5" customHeight="1">
      <c r="A284" s="281">
        <v>278</v>
      </c>
      <c r="B284" s="264" t="s">
        <v>1146</v>
      </c>
      <c r="C284" s="205" t="s">
        <v>1147</v>
      </c>
      <c r="D284" s="264" t="s">
        <v>1148</v>
      </c>
      <c r="E284" s="266" t="s">
        <v>1149</v>
      </c>
      <c r="F284" s="268">
        <v>45622</v>
      </c>
      <c r="G284" s="266" t="s">
        <v>151</v>
      </c>
      <c r="H284" s="268">
        <v>45633</v>
      </c>
      <c r="I284" s="268">
        <v>45673</v>
      </c>
      <c r="J284" s="266" t="s">
        <v>1150</v>
      </c>
      <c r="K284" s="264" t="s">
        <v>707</v>
      </c>
      <c r="L284" s="274">
        <v>45632</v>
      </c>
    </row>
    <row r="285" spans="1:12" ht="51" customHeight="1">
      <c r="A285" s="281">
        <v>279</v>
      </c>
      <c r="B285" s="159" t="s">
        <v>1181</v>
      </c>
      <c r="C285" s="166" t="s">
        <v>1176</v>
      </c>
      <c r="D285" s="133" t="s">
        <v>1180</v>
      </c>
      <c r="E285" s="266" t="s">
        <v>229</v>
      </c>
      <c r="F285" s="164">
        <v>45630</v>
      </c>
      <c r="G285" s="266" t="s">
        <v>36</v>
      </c>
      <c r="H285" s="164">
        <v>45632</v>
      </c>
      <c r="I285" s="164">
        <v>45663</v>
      </c>
      <c r="J285" s="133" t="s">
        <v>230</v>
      </c>
      <c r="K285" s="167" t="s">
        <v>231</v>
      </c>
      <c r="L285" s="204">
        <v>45632</v>
      </c>
    </row>
    <row r="286" spans="1:12" ht="60.75" customHeight="1">
      <c r="A286" s="281">
        <v>280</v>
      </c>
      <c r="B286" s="264" t="s">
        <v>587</v>
      </c>
      <c r="C286" s="205" t="s">
        <v>1152</v>
      </c>
      <c r="D286" s="264" t="s">
        <v>1153</v>
      </c>
      <c r="E286" s="266" t="s">
        <v>1149</v>
      </c>
      <c r="F286" s="268">
        <v>45625</v>
      </c>
      <c r="G286" s="266" t="s">
        <v>151</v>
      </c>
      <c r="H286" s="268">
        <v>45634</v>
      </c>
      <c r="I286" s="268">
        <v>45674</v>
      </c>
      <c r="J286" s="266" t="s">
        <v>1150</v>
      </c>
      <c r="K286" s="264" t="s">
        <v>707</v>
      </c>
      <c r="L286" s="274">
        <v>45633</v>
      </c>
    </row>
    <row r="287" spans="1:12" ht="72" customHeight="1">
      <c r="A287" s="281">
        <v>281</v>
      </c>
      <c r="B287" s="401" t="s">
        <v>1183</v>
      </c>
      <c r="C287" s="256">
        <v>960114450389</v>
      </c>
      <c r="D287" s="266" t="s">
        <v>1184</v>
      </c>
      <c r="E287" s="266" t="s">
        <v>1185</v>
      </c>
      <c r="F287" s="257">
        <v>45625</v>
      </c>
      <c r="G287" s="266" t="s">
        <v>1186</v>
      </c>
      <c r="H287" s="268">
        <v>45634</v>
      </c>
      <c r="I287" s="268">
        <v>45298</v>
      </c>
      <c r="J287" s="266" t="s">
        <v>1187</v>
      </c>
      <c r="K287" s="266" t="s">
        <v>1188</v>
      </c>
      <c r="L287" s="274">
        <v>45635</v>
      </c>
    </row>
    <row r="288" spans="1:12" ht="54.75" customHeight="1">
      <c r="A288" s="281">
        <v>282</v>
      </c>
      <c r="B288" s="149" t="s">
        <v>1193</v>
      </c>
      <c r="C288" s="149">
        <v>825550847</v>
      </c>
      <c r="D288" s="163" t="s">
        <v>1199</v>
      </c>
      <c r="E288" s="133" t="s">
        <v>75</v>
      </c>
      <c r="F288" s="164">
        <v>45629</v>
      </c>
      <c r="G288" s="133" t="s">
        <v>898</v>
      </c>
      <c r="H288" s="164">
        <v>45629</v>
      </c>
      <c r="I288" s="164">
        <v>45648</v>
      </c>
      <c r="J288" s="185" t="s">
        <v>1140</v>
      </c>
      <c r="K288" s="133" t="s">
        <v>895</v>
      </c>
      <c r="L288" s="164">
        <v>45635</v>
      </c>
    </row>
    <row r="289" spans="1:12" ht="60" customHeight="1">
      <c r="A289" s="281">
        <v>283</v>
      </c>
      <c r="B289" s="264" t="str">
        <f>каз!$B$287</f>
        <v>Даулетбекова Алия Бигашевна</v>
      </c>
      <c r="C289" s="142">
        <v>741111450716</v>
      </c>
      <c r="D289" s="264" t="s">
        <v>1197</v>
      </c>
      <c r="E289" s="266" t="s">
        <v>75</v>
      </c>
      <c r="F289" s="268">
        <v>45625</v>
      </c>
      <c r="G289" s="266" t="str">
        <f>[2]рус!$G$7</f>
        <v>Сейт Мухамедали Жуматханулы</v>
      </c>
      <c r="H289" s="268">
        <v>45635</v>
      </c>
      <c r="I289" s="268">
        <v>45670</v>
      </c>
      <c r="J289" s="266" t="s">
        <v>481</v>
      </c>
      <c r="K289" s="264" t="s">
        <v>478</v>
      </c>
      <c r="L289" s="274">
        <v>45635</v>
      </c>
    </row>
    <row r="290" spans="1:12" ht="54.75" customHeight="1">
      <c r="A290" s="281">
        <v>284</v>
      </c>
      <c r="B290" s="264" t="s">
        <v>1207</v>
      </c>
      <c r="C290" s="273">
        <v>930810499022</v>
      </c>
      <c r="D290" s="393" t="s">
        <v>1210</v>
      </c>
      <c r="E290" s="266" t="s">
        <v>58</v>
      </c>
      <c r="F290" s="268">
        <v>45629</v>
      </c>
      <c r="G290" s="266" t="s">
        <v>189</v>
      </c>
      <c r="H290" s="268">
        <v>45636</v>
      </c>
      <c r="I290" s="268">
        <v>45657</v>
      </c>
      <c r="J290" s="266" t="s">
        <v>599</v>
      </c>
      <c r="K290" s="264" t="s">
        <v>600</v>
      </c>
      <c r="L290" s="274">
        <v>45635</v>
      </c>
    </row>
    <row r="291" spans="1:12" ht="61.5" customHeight="1">
      <c r="A291" s="281">
        <v>285</v>
      </c>
      <c r="B291" s="264" t="s">
        <v>1208</v>
      </c>
      <c r="C291" s="273">
        <v>780407402511</v>
      </c>
      <c r="D291" s="264" t="s">
        <v>1209</v>
      </c>
      <c r="E291" s="266" t="s">
        <v>58</v>
      </c>
      <c r="F291" s="268">
        <v>45628</v>
      </c>
      <c r="G291" s="266" t="s">
        <v>53</v>
      </c>
      <c r="H291" s="268">
        <v>45637</v>
      </c>
      <c r="I291" s="268">
        <v>45648</v>
      </c>
      <c r="J291" s="266" t="s">
        <v>386</v>
      </c>
      <c r="K291" s="264" t="s">
        <v>241</v>
      </c>
      <c r="L291" s="274">
        <v>45637</v>
      </c>
    </row>
    <row r="292" spans="1:12" ht="51.75" customHeight="1">
      <c r="A292" s="281">
        <v>286</v>
      </c>
      <c r="B292" s="264" t="s">
        <v>1212</v>
      </c>
      <c r="C292" s="273">
        <v>960714300625</v>
      </c>
      <c r="D292" s="264" t="s">
        <v>1213</v>
      </c>
      <c r="E292" s="266" t="s">
        <v>58</v>
      </c>
      <c r="F292" s="268">
        <v>45635</v>
      </c>
      <c r="G292" s="266" t="s">
        <v>244</v>
      </c>
      <c r="H292" s="268">
        <v>45637</v>
      </c>
      <c r="I292" s="268">
        <v>45667</v>
      </c>
      <c r="J292" s="266" t="s">
        <v>320</v>
      </c>
      <c r="K292" s="264" t="s">
        <v>246</v>
      </c>
      <c r="L292" s="268">
        <v>45637</v>
      </c>
    </row>
    <row r="293" spans="1:12" ht="49.5" customHeight="1">
      <c r="A293" s="281">
        <v>287</v>
      </c>
      <c r="B293" s="149" t="s">
        <v>1217</v>
      </c>
      <c r="C293" s="149">
        <v>910222351458</v>
      </c>
      <c r="D293" s="163" t="s">
        <v>1218</v>
      </c>
      <c r="E293" s="133" t="s">
        <v>195</v>
      </c>
      <c r="F293" s="164">
        <v>45632</v>
      </c>
      <c r="G293" s="133" t="s">
        <v>647</v>
      </c>
      <c r="H293" s="164">
        <v>45638</v>
      </c>
      <c r="I293" s="164">
        <v>45671</v>
      </c>
      <c r="J293" s="185" t="s">
        <v>1219</v>
      </c>
      <c r="K293" s="133" t="s">
        <v>649</v>
      </c>
      <c r="L293" s="164">
        <v>45638</v>
      </c>
    </row>
    <row r="294" spans="1:12" ht="49.5" customHeight="1">
      <c r="A294" s="281">
        <v>288</v>
      </c>
      <c r="B294" s="270" t="s">
        <v>1284</v>
      </c>
      <c r="C294" s="270">
        <v>226601115</v>
      </c>
      <c r="D294" s="250" t="s">
        <v>1235</v>
      </c>
      <c r="E294" s="266" t="s">
        <v>58</v>
      </c>
      <c r="F294" s="242">
        <v>45622</v>
      </c>
      <c r="G294" s="266" t="s">
        <v>88</v>
      </c>
      <c r="H294" s="242">
        <v>45638</v>
      </c>
      <c r="I294" s="242">
        <v>45672</v>
      </c>
      <c r="J294" s="266" t="s">
        <v>93</v>
      </c>
      <c r="K294" s="162" t="s">
        <v>1301</v>
      </c>
      <c r="L294" s="242">
        <v>45638</v>
      </c>
    </row>
    <row r="295" spans="1:12" ht="54" customHeight="1">
      <c r="A295" s="281">
        <v>289</v>
      </c>
      <c r="B295" s="393" t="s">
        <v>1254</v>
      </c>
      <c r="C295" s="206">
        <v>960103300049</v>
      </c>
      <c r="D295" s="135" t="s">
        <v>1255</v>
      </c>
      <c r="E295" s="135" t="str">
        <f>$E$294</f>
        <v>Межрайонный суд по гражданским делам г. Астана</v>
      </c>
      <c r="F295" s="132">
        <v>45628</v>
      </c>
      <c r="G295" s="135" t="s">
        <v>294</v>
      </c>
      <c r="H295" s="132">
        <f>$H$296</f>
        <v>45639</v>
      </c>
      <c r="I295" s="132">
        <f>$I$296</f>
        <v>45672</v>
      </c>
      <c r="J295" s="135" t="str">
        <f>'[3]о начале деятельности (1)'!$C$217</f>
        <v>г.Астана, ул. Б.Майлина 19, дом No 19, 428А</v>
      </c>
      <c r="K295" s="135" t="str">
        <f>$K$291</f>
        <v>8 7023666644                            kapasov.kmm@mail.ru</v>
      </c>
      <c r="L295" s="134">
        <v>45639</v>
      </c>
    </row>
    <row r="296" spans="1:12" ht="66" customHeight="1">
      <c r="A296" s="281">
        <v>290</v>
      </c>
      <c r="B296" s="131" t="s">
        <v>1222</v>
      </c>
      <c r="C296" s="402" t="s">
        <v>1214</v>
      </c>
      <c r="D296" s="131" t="s">
        <v>1215</v>
      </c>
      <c r="E296" s="131" t="s">
        <v>129</v>
      </c>
      <c r="F296" s="130">
        <v>45628</v>
      </c>
      <c r="G296" s="131" t="s">
        <v>17</v>
      </c>
      <c r="H296" s="130">
        <v>45639</v>
      </c>
      <c r="I296" s="130">
        <v>45672</v>
      </c>
      <c r="J296" s="131" t="s">
        <v>18</v>
      </c>
      <c r="K296" s="131" t="s">
        <v>723</v>
      </c>
      <c r="L296" s="130">
        <v>45639</v>
      </c>
    </row>
    <row r="297" spans="1:12" ht="57" customHeight="1">
      <c r="A297" s="281">
        <v>291</v>
      </c>
      <c r="B297" s="264" t="s">
        <v>1223</v>
      </c>
      <c r="C297" s="142">
        <v>890210450266</v>
      </c>
      <c r="D297" s="264" t="s">
        <v>1225</v>
      </c>
      <c r="E297" s="266" t="s">
        <v>75</v>
      </c>
      <c r="F297" s="268">
        <v>45610</v>
      </c>
      <c r="G297" s="266" t="s">
        <v>476</v>
      </c>
      <c r="H297" s="268">
        <v>45643</v>
      </c>
      <c r="I297" s="268">
        <v>45678</v>
      </c>
      <c r="J297" s="266" t="s">
        <v>481</v>
      </c>
      <c r="K297" s="264" t="s">
        <v>478</v>
      </c>
      <c r="L297" s="274">
        <v>45643</v>
      </c>
    </row>
    <row r="298" spans="1:12" ht="55.5" customHeight="1">
      <c r="A298" s="281">
        <v>292</v>
      </c>
      <c r="B298" s="182" t="s">
        <v>1226</v>
      </c>
      <c r="C298" s="161" t="s">
        <v>1227</v>
      </c>
      <c r="D298" s="159" t="s">
        <v>1228</v>
      </c>
      <c r="E298" s="159" t="s">
        <v>935</v>
      </c>
      <c r="F298" s="141">
        <v>45635</v>
      </c>
      <c r="G298" s="141" t="s">
        <v>42</v>
      </c>
      <c r="H298" s="164">
        <v>45643</v>
      </c>
      <c r="I298" s="141">
        <v>45307</v>
      </c>
      <c r="J298" s="159" t="s">
        <v>936</v>
      </c>
      <c r="K298" s="159" t="s">
        <v>937</v>
      </c>
      <c r="L298" s="141">
        <v>45643</v>
      </c>
    </row>
    <row r="299" spans="1:12" ht="61.5" customHeight="1">
      <c r="A299" s="281">
        <v>293</v>
      </c>
      <c r="B299" s="133" t="s">
        <v>1230</v>
      </c>
      <c r="C299" s="168" t="s">
        <v>1231</v>
      </c>
      <c r="D299" s="133" t="s">
        <v>1233</v>
      </c>
      <c r="E299" s="133" t="s">
        <v>195</v>
      </c>
      <c r="F299" s="164">
        <v>45630</v>
      </c>
      <c r="G299" s="133" t="s">
        <v>97</v>
      </c>
      <c r="H299" s="164">
        <v>45643</v>
      </c>
      <c r="I299" s="164">
        <v>45664</v>
      </c>
      <c r="J299" s="133" t="s">
        <v>98</v>
      </c>
      <c r="K299" s="167" t="s">
        <v>99</v>
      </c>
      <c r="L299" s="141">
        <v>45643</v>
      </c>
    </row>
    <row r="300" spans="1:12" ht="73.5" customHeight="1">
      <c r="A300" s="281">
        <v>294</v>
      </c>
      <c r="B300" s="270" t="s">
        <v>1236</v>
      </c>
      <c r="C300" s="270">
        <v>731224401483</v>
      </c>
      <c r="D300" s="266" t="s">
        <v>1237</v>
      </c>
      <c r="E300" s="266" t="s">
        <v>121</v>
      </c>
      <c r="F300" s="268">
        <v>45632</v>
      </c>
      <c r="G300" s="266" t="s">
        <v>125</v>
      </c>
      <c r="H300" s="268">
        <v>45644</v>
      </c>
      <c r="I300" s="268">
        <v>45308</v>
      </c>
      <c r="J300" s="266" t="s">
        <v>130</v>
      </c>
      <c r="K300" s="266" t="s">
        <v>127</v>
      </c>
      <c r="L300" s="274">
        <v>45644</v>
      </c>
    </row>
    <row r="301" spans="1:12" ht="51" customHeight="1">
      <c r="A301" s="281">
        <v>295</v>
      </c>
      <c r="B301" s="264" t="s">
        <v>1280</v>
      </c>
      <c r="C301" s="273">
        <v>770923301683</v>
      </c>
      <c r="D301" s="264" t="s">
        <v>1238</v>
      </c>
      <c r="E301" s="266" t="s">
        <v>58</v>
      </c>
      <c r="F301" s="268" t="s">
        <v>1239</v>
      </c>
      <c r="G301" s="266" t="s">
        <v>1023</v>
      </c>
      <c r="H301" s="203" t="s">
        <v>1239</v>
      </c>
      <c r="I301" s="203" t="s">
        <v>1240</v>
      </c>
      <c r="J301" s="266" t="s">
        <v>1025</v>
      </c>
      <c r="K301" s="264" t="s">
        <v>1026</v>
      </c>
      <c r="L301" s="268" t="s">
        <v>1241</v>
      </c>
    </row>
    <row r="302" spans="1:12" ht="80.25" customHeight="1">
      <c r="A302" s="281">
        <v>296</v>
      </c>
      <c r="B302" s="270" t="s">
        <v>1285</v>
      </c>
      <c r="C302" s="270">
        <v>910825350160</v>
      </c>
      <c r="D302" s="266" t="s">
        <v>1242</v>
      </c>
      <c r="E302" s="250" t="s">
        <v>71</v>
      </c>
      <c r="F302" s="268">
        <v>45635</v>
      </c>
      <c r="G302" s="266" t="s">
        <v>1094</v>
      </c>
      <c r="H302" s="268">
        <v>45644</v>
      </c>
      <c r="I302" s="268">
        <v>45664</v>
      </c>
      <c r="J302" s="266" t="s">
        <v>1243</v>
      </c>
      <c r="K302" s="266" t="s">
        <v>1096</v>
      </c>
      <c r="L302" s="268">
        <v>45644</v>
      </c>
    </row>
    <row r="303" spans="1:12" ht="65.25" customHeight="1">
      <c r="A303" s="281">
        <v>297</v>
      </c>
      <c r="B303" s="135" t="s">
        <v>1249</v>
      </c>
      <c r="C303" s="151">
        <v>930827450944</v>
      </c>
      <c r="D303" s="135" t="s">
        <v>1250</v>
      </c>
      <c r="E303" s="266" t="s">
        <v>129</v>
      </c>
      <c r="F303" s="136">
        <v>45637</v>
      </c>
      <c r="G303" s="135" t="s">
        <v>870</v>
      </c>
      <c r="H303" s="136">
        <v>45639</v>
      </c>
      <c r="I303" s="136">
        <v>45677</v>
      </c>
      <c r="J303" s="135" t="s">
        <v>1251</v>
      </c>
      <c r="K303" s="135" t="s">
        <v>872</v>
      </c>
      <c r="L303" s="136">
        <v>45644</v>
      </c>
    </row>
    <row r="304" spans="1:12" ht="60">
      <c r="A304" s="281">
        <v>298</v>
      </c>
      <c r="B304" s="135" t="s">
        <v>1249</v>
      </c>
      <c r="C304" s="151">
        <v>930827450944</v>
      </c>
      <c r="D304" s="135" t="s">
        <v>1250</v>
      </c>
      <c r="E304" s="266" t="s">
        <v>129</v>
      </c>
      <c r="F304" s="136">
        <v>45637</v>
      </c>
      <c r="G304" s="135" t="s">
        <v>870</v>
      </c>
      <c r="H304" s="136">
        <v>45639</v>
      </c>
      <c r="I304" s="136">
        <v>45677</v>
      </c>
      <c r="J304" s="135" t="s">
        <v>1251</v>
      </c>
      <c r="K304" s="135" t="s">
        <v>872</v>
      </c>
      <c r="L304" s="136">
        <v>45644</v>
      </c>
    </row>
    <row r="305" spans="1:26" ht="47.25" customHeight="1">
      <c r="A305" s="281">
        <v>299</v>
      </c>
      <c r="B305" s="149" t="s">
        <v>1279</v>
      </c>
      <c r="C305" s="149">
        <v>900921499040</v>
      </c>
      <c r="D305" s="163" t="s">
        <v>1258</v>
      </c>
      <c r="E305" s="133" t="s">
        <v>195</v>
      </c>
      <c r="F305" s="164">
        <v>45638</v>
      </c>
      <c r="G305" s="133" t="s">
        <v>647</v>
      </c>
      <c r="H305" s="164">
        <v>45646</v>
      </c>
      <c r="I305" s="164">
        <v>45678</v>
      </c>
      <c r="J305" s="185" t="s">
        <v>1219</v>
      </c>
      <c r="K305" s="133" t="s">
        <v>649</v>
      </c>
      <c r="L305" s="164">
        <v>45646</v>
      </c>
    </row>
    <row r="306" spans="1:26" ht="46.5" customHeight="1">
      <c r="A306" s="281">
        <v>300</v>
      </c>
      <c r="B306" s="149" t="s">
        <v>1262</v>
      </c>
      <c r="C306" s="149">
        <v>900716302275</v>
      </c>
      <c r="D306" s="163" t="s">
        <v>1263</v>
      </c>
      <c r="E306" s="133" t="s">
        <v>75</v>
      </c>
      <c r="F306" s="164">
        <v>45632</v>
      </c>
      <c r="G306" s="133" t="s">
        <v>898</v>
      </c>
      <c r="H306" s="164">
        <v>45632</v>
      </c>
      <c r="I306" s="164">
        <v>45660</v>
      </c>
      <c r="J306" s="185" t="s">
        <v>1140</v>
      </c>
      <c r="K306" s="133" t="s">
        <v>895</v>
      </c>
      <c r="L306" s="164">
        <v>45646</v>
      </c>
    </row>
    <row r="307" spans="1:26" ht="71.25" customHeight="1">
      <c r="A307" s="281">
        <v>301</v>
      </c>
      <c r="B307" s="264" t="s">
        <v>1278</v>
      </c>
      <c r="C307" s="205" t="s">
        <v>1264</v>
      </c>
      <c r="D307" s="264" t="s">
        <v>1265</v>
      </c>
      <c r="E307" s="266" t="s">
        <v>1149</v>
      </c>
      <c r="F307" s="268">
        <v>45643</v>
      </c>
      <c r="G307" s="266" t="s">
        <v>1266</v>
      </c>
      <c r="H307" s="268">
        <v>45643</v>
      </c>
      <c r="I307" s="268">
        <v>45674</v>
      </c>
      <c r="J307" s="266" t="s">
        <v>1267</v>
      </c>
      <c r="K307" s="264" t="s">
        <v>1268</v>
      </c>
      <c r="L307" s="274">
        <v>45649</v>
      </c>
    </row>
    <row r="308" spans="1:26" ht="61.5" customHeight="1">
      <c r="A308" s="281">
        <v>302</v>
      </c>
      <c r="B308" s="133" t="s">
        <v>1277</v>
      </c>
      <c r="C308" s="207">
        <v>680612400271</v>
      </c>
      <c r="D308" s="266" t="s">
        <v>1272</v>
      </c>
      <c r="E308" s="133" t="s">
        <v>75</v>
      </c>
      <c r="F308" s="132">
        <f>[4]рус!$F$6</f>
        <v>45615</v>
      </c>
      <c r="G308" s="135" t="str">
        <f>$G$274</f>
        <v>Кунакбаева Саруар Ниязовна</v>
      </c>
      <c r="H308" s="132">
        <f>$L$308</f>
        <v>45649</v>
      </c>
      <c r="I308" s="132">
        <v>45680</v>
      </c>
      <c r="J308" s="266" t="s">
        <v>93</v>
      </c>
      <c r="K308" s="162" t="s">
        <v>1300</v>
      </c>
      <c r="L308" s="132">
        <f>[4]рус!$G$6</f>
        <v>45649</v>
      </c>
    </row>
    <row r="309" spans="1:26" ht="60" customHeight="1">
      <c r="A309" s="281">
        <v>303</v>
      </c>
      <c r="B309" s="264" t="s">
        <v>1273</v>
      </c>
      <c r="C309" s="273">
        <v>850627402751</v>
      </c>
      <c r="D309" s="264" t="s">
        <v>1274</v>
      </c>
      <c r="E309" s="266" t="s">
        <v>239</v>
      </c>
      <c r="F309" s="268">
        <v>45644</v>
      </c>
      <c r="G309" s="266" t="s">
        <v>189</v>
      </c>
      <c r="H309" s="268">
        <v>45650</v>
      </c>
      <c r="I309" s="268">
        <v>45681</v>
      </c>
      <c r="J309" s="266" t="s">
        <v>1205</v>
      </c>
      <c r="K309" s="264" t="s">
        <v>1206</v>
      </c>
      <c r="L309" s="274">
        <f>$H$309</f>
        <v>45650</v>
      </c>
    </row>
    <row r="310" spans="1:26" customFormat="1" ht="60">
      <c r="A310" s="281">
        <v>304</v>
      </c>
      <c r="B310" s="264" t="s">
        <v>1353</v>
      </c>
      <c r="C310" s="273">
        <v>850402302632</v>
      </c>
      <c r="D310" s="264" t="s">
        <v>1354</v>
      </c>
      <c r="E310" s="159" t="s">
        <v>1354</v>
      </c>
      <c r="F310" s="268">
        <v>45644</v>
      </c>
      <c r="G310" s="266" t="s">
        <v>151</v>
      </c>
      <c r="H310" s="268">
        <v>45646</v>
      </c>
      <c r="I310" s="268">
        <v>45653</v>
      </c>
      <c r="J310" s="268">
        <v>45319</v>
      </c>
      <c r="K310" s="266" t="s">
        <v>304</v>
      </c>
      <c r="L310" s="264" t="s">
        <v>707</v>
      </c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63" customHeight="1">
      <c r="A311" s="281">
        <v>305</v>
      </c>
      <c r="B311" s="270" t="s">
        <v>1316</v>
      </c>
      <c r="C311" s="208" t="s">
        <v>1317</v>
      </c>
      <c r="D311" s="266" t="s">
        <v>1323</v>
      </c>
      <c r="E311" s="266" t="s">
        <v>1324</v>
      </c>
      <c r="F311" s="403">
        <v>45649</v>
      </c>
      <c r="G311" s="266" t="s">
        <v>1325</v>
      </c>
      <c r="H311" s="268">
        <v>45652</v>
      </c>
      <c r="I311" s="268">
        <v>45684</v>
      </c>
      <c r="J311" s="266" t="s">
        <v>1326</v>
      </c>
      <c r="K311" s="266" t="s">
        <v>1327</v>
      </c>
      <c r="L311" s="274">
        <v>45652</v>
      </c>
    </row>
    <row r="312" spans="1:26" ht="45.75" customHeight="1">
      <c r="A312" s="281">
        <v>306</v>
      </c>
      <c r="B312" s="266" t="s">
        <v>1306</v>
      </c>
      <c r="C312" s="270" t="str">
        <f>каз!$C$309</f>
        <v>651101450564</v>
      </c>
      <c r="D312" s="266" t="s">
        <v>1307</v>
      </c>
      <c r="E312" s="266" t="s">
        <v>1308</v>
      </c>
      <c r="F312" s="242">
        <v>45646</v>
      </c>
      <c r="G312" s="266" t="s">
        <v>722</v>
      </c>
      <c r="H312" s="268">
        <v>45652</v>
      </c>
      <c r="I312" s="268">
        <v>45684</v>
      </c>
      <c r="J312" s="266" t="s">
        <v>18</v>
      </c>
      <c r="K312" s="266" t="s">
        <v>723</v>
      </c>
      <c r="L312" s="132">
        <f>$L$311</f>
        <v>45652</v>
      </c>
    </row>
    <row r="313" spans="1:26" ht="57.75" customHeight="1">
      <c r="A313" s="281">
        <v>307</v>
      </c>
      <c r="B313" s="264" t="s">
        <v>1328</v>
      </c>
      <c r="C313" s="142">
        <v>750909400509</v>
      </c>
      <c r="D313" s="264" t="s">
        <v>1311</v>
      </c>
      <c r="E313" s="266" t="s">
        <v>75</v>
      </c>
      <c r="F313" s="268">
        <v>45649</v>
      </c>
      <c r="G313" s="266" t="str">
        <f>$G$316</f>
        <v>Сейт Мухамедали Жуматханулы</v>
      </c>
      <c r="H313" s="268">
        <v>45653</v>
      </c>
      <c r="I313" s="268">
        <v>45686</v>
      </c>
      <c r="J313" s="266" t="s">
        <v>481</v>
      </c>
      <c r="K313" s="264" t="s">
        <v>478</v>
      </c>
      <c r="L313" s="274">
        <v>45653</v>
      </c>
    </row>
    <row r="314" spans="1:26" ht="66.75" customHeight="1">
      <c r="A314" s="281">
        <v>308</v>
      </c>
      <c r="B314" s="270" t="s">
        <v>1312</v>
      </c>
      <c r="C314" s="256">
        <v>860714451070</v>
      </c>
      <c r="D314" s="266" t="s">
        <v>1335</v>
      </c>
      <c r="E314" s="266" t="s">
        <v>1313</v>
      </c>
      <c r="F314" s="257">
        <v>45650</v>
      </c>
      <c r="G314" s="266" t="s">
        <v>1186</v>
      </c>
      <c r="H314" s="268">
        <v>45653</v>
      </c>
      <c r="I314" s="268">
        <v>45686</v>
      </c>
      <c r="J314" s="266" t="s">
        <v>1187</v>
      </c>
      <c r="K314" s="266" t="s">
        <v>1188</v>
      </c>
      <c r="L314" s="274">
        <v>45653</v>
      </c>
    </row>
    <row r="315" spans="1:26" ht="51" customHeight="1">
      <c r="A315" s="281">
        <v>309</v>
      </c>
      <c r="B315" s="266" t="s">
        <v>1332</v>
      </c>
      <c r="C315" s="270">
        <v>630610300413</v>
      </c>
      <c r="D315" s="266" t="s">
        <v>1333</v>
      </c>
      <c r="E315" s="266" t="s">
        <v>165</v>
      </c>
      <c r="F315" s="268">
        <v>45632</v>
      </c>
      <c r="G315" s="266" t="s">
        <v>166</v>
      </c>
      <c r="H315" s="268">
        <v>45653</v>
      </c>
      <c r="I315" s="268">
        <v>45667</v>
      </c>
      <c r="J315" s="266" t="s">
        <v>949</v>
      </c>
      <c r="K315" s="266" t="s">
        <v>660</v>
      </c>
      <c r="L315" s="134">
        <f>$H$315</f>
        <v>45653</v>
      </c>
    </row>
    <row r="316" spans="1:26" ht="55.5" customHeight="1">
      <c r="A316" s="281">
        <v>310</v>
      </c>
      <c r="B316" s="264" t="s">
        <v>1334</v>
      </c>
      <c r="C316" s="142">
        <v>740725450157</v>
      </c>
      <c r="D316" s="264" t="s">
        <v>1331</v>
      </c>
      <c r="E316" s="266" t="s">
        <v>75</v>
      </c>
      <c r="F316" s="268">
        <v>45650</v>
      </c>
      <c r="G316" s="266" t="str">
        <f>[5]рус!$G$7</f>
        <v>Сейт Мухамедали Жуматханулы</v>
      </c>
      <c r="H316" s="268">
        <v>45656</v>
      </c>
      <c r="I316" s="268">
        <v>45688</v>
      </c>
      <c r="J316" s="266" t="s">
        <v>481</v>
      </c>
      <c r="K316" s="264" t="s">
        <v>478</v>
      </c>
      <c r="L316" s="274">
        <v>45656</v>
      </c>
    </row>
    <row r="317" spans="1:26" ht="58.5" customHeight="1">
      <c r="A317" s="281">
        <v>311</v>
      </c>
      <c r="B317" s="182" t="s">
        <v>1329</v>
      </c>
      <c r="C317" s="137">
        <v>900709301734</v>
      </c>
      <c r="D317" s="139" t="s">
        <v>1330</v>
      </c>
      <c r="E317" s="139" t="s">
        <v>75</v>
      </c>
      <c r="F317" s="141">
        <v>45650</v>
      </c>
      <c r="G317" s="143" t="s">
        <v>341</v>
      </c>
      <c r="H317" s="141">
        <v>45656</v>
      </c>
      <c r="I317" s="141">
        <v>45677</v>
      </c>
      <c r="J317" s="133" t="s">
        <v>342</v>
      </c>
      <c r="K317" s="133" t="s">
        <v>793</v>
      </c>
      <c r="L317" s="141">
        <v>45656</v>
      </c>
    </row>
    <row r="318" spans="1:26" ht="70.5" customHeight="1">
      <c r="A318" s="281">
        <v>312</v>
      </c>
      <c r="B318" s="135" t="s">
        <v>1340</v>
      </c>
      <c r="C318" s="206">
        <v>710212301237</v>
      </c>
      <c r="D318" s="190" t="s">
        <v>1341</v>
      </c>
      <c r="E318" s="190" t="s">
        <v>354</v>
      </c>
      <c r="F318" s="254">
        <v>45652</v>
      </c>
      <c r="G318" s="190" t="s">
        <v>351</v>
      </c>
      <c r="H318" s="141">
        <v>45656</v>
      </c>
      <c r="I318" s="141">
        <v>45677</v>
      </c>
      <c r="J318" s="252" t="s">
        <v>355</v>
      </c>
      <c r="K318" s="253" t="s">
        <v>353</v>
      </c>
      <c r="L318" s="132">
        <f>$L$317</f>
        <v>45656</v>
      </c>
    </row>
    <row r="319" spans="1:26" ht="51.75" customHeight="1">
      <c r="A319" s="281">
        <v>313</v>
      </c>
      <c r="B319" s="404" t="s">
        <v>1343</v>
      </c>
      <c r="C319" s="149">
        <v>590723300606</v>
      </c>
      <c r="D319" s="163" t="s">
        <v>1345</v>
      </c>
      <c r="E319" s="133" t="s">
        <v>75</v>
      </c>
      <c r="F319" s="164">
        <v>45603</v>
      </c>
      <c r="G319" s="133" t="s">
        <v>898</v>
      </c>
      <c r="H319" s="164">
        <v>45658</v>
      </c>
      <c r="I319" s="164">
        <v>45685</v>
      </c>
      <c r="J319" s="185" t="s">
        <v>899</v>
      </c>
      <c r="K319" s="133" t="s">
        <v>895</v>
      </c>
      <c r="L319" s="164">
        <v>45658</v>
      </c>
    </row>
    <row r="320" spans="1:26" ht="68.25" customHeight="1">
      <c r="A320" s="281">
        <v>314</v>
      </c>
      <c r="B320" s="264" t="s">
        <v>1346</v>
      </c>
      <c r="C320" s="273">
        <v>85112940037</v>
      </c>
      <c r="D320" s="264" t="s">
        <v>1347</v>
      </c>
      <c r="E320" s="266" t="s">
        <v>1149</v>
      </c>
      <c r="F320" s="268">
        <v>45653</v>
      </c>
      <c r="G320" s="266" t="s">
        <v>151</v>
      </c>
      <c r="H320" s="268">
        <v>45662</v>
      </c>
      <c r="I320" s="268">
        <v>45688</v>
      </c>
      <c r="J320" s="266" t="s">
        <v>304</v>
      </c>
      <c r="K320" s="264" t="s">
        <v>707</v>
      </c>
      <c r="L320" s="274">
        <v>45662</v>
      </c>
    </row>
    <row r="321" spans="1:12" ht="45">
      <c r="A321" s="281">
        <v>315</v>
      </c>
      <c r="B321" s="264" t="s">
        <v>1350</v>
      </c>
      <c r="C321" s="273">
        <v>97091940033</v>
      </c>
      <c r="D321" s="264" t="s">
        <v>1352</v>
      </c>
      <c r="E321" s="266" t="s">
        <v>1149</v>
      </c>
      <c r="F321" s="317">
        <v>45650</v>
      </c>
      <c r="G321" s="281" t="s">
        <v>151</v>
      </c>
      <c r="H321" s="317">
        <v>45662</v>
      </c>
      <c r="I321" s="317">
        <v>45688</v>
      </c>
      <c r="J321" s="266" t="s">
        <v>304</v>
      </c>
      <c r="K321" s="264" t="s">
        <v>707</v>
      </c>
      <c r="L321" s="150">
        <v>45662</v>
      </c>
    </row>
    <row r="322" spans="1:12" ht="45">
      <c r="A322" s="280">
        <v>316</v>
      </c>
      <c r="B322" s="146" t="s">
        <v>1356</v>
      </c>
      <c r="C322" s="147">
        <v>880223351485</v>
      </c>
      <c r="D322" s="146" t="s">
        <v>1358</v>
      </c>
      <c r="E322" s="145" t="s">
        <v>58</v>
      </c>
      <c r="F322" s="148">
        <v>45651</v>
      </c>
      <c r="G322" s="145" t="s">
        <v>244</v>
      </c>
      <c r="H322" s="148">
        <v>45666</v>
      </c>
      <c r="I322" s="148">
        <v>45686</v>
      </c>
      <c r="J322" s="145" t="s">
        <v>320</v>
      </c>
      <c r="K322" s="146" t="s">
        <v>246</v>
      </c>
      <c r="L322" s="148">
        <v>45666</v>
      </c>
    </row>
    <row r="323" spans="1:12" s="238" customFormat="1" ht="45">
      <c r="A323" s="280">
        <v>317</v>
      </c>
      <c r="B323" s="146" t="s">
        <v>1359</v>
      </c>
      <c r="C323" s="147">
        <v>900310450859</v>
      </c>
      <c r="D323" s="146" t="s">
        <v>1364</v>
      </c>
      <c r="E323" s="145" t="s">
        <v>58</v>
      </c>
      <c r="F323" s="148">
        <v>45653</v>
      </c>
      <c r="G323" s="145" t="s">
        <v>1361</v>
      </c>
      <c r="H323" s="148">
        <v>45653</v>
      </c>
      <c r="I323" s="148">
        <v>45670</v>
      </c>
      <c r="J323" s="145" t="s">
        <v>1365</v>
      </c>
      <c r="K323" s="146" t="s">
        <v>1363</v>
      </c>
      <c r="L323" s="148">
        <v>45670</v>
      </c>
    </row>
    <row r="324" spans="1:12" s="238" customFormat="1" ht="45">
      <c r="A324" s="280">
        <v>318</v>
      </c>
      <c r="B324" s="146" t="s">
        <v>1366</v>
      </c>
      <c r="C324" s="147" t="s">
        <v>1367</v>
      </c>
      <c r="D324" s="146" t="s">
        <v>1368</v>
      </c>
      <c r="E324" s="145" t="s">
        <v>935</v>
      </c>
      <c r="F324" s="148">
        <v>45650</v>
      </c>
      <c r="G324" s="145" t="s">
        <v>42</v>
      </c>
      <c r="H324" s="148">
        <v>45662</v>
      </c>
      <c r="I324" s="148">
        <v>45688</v>
      </c>
      <c r="J324" s="145" t="s">
        <v>936</v>
      </c>
      <c r="K324" s="146" t="s">
        <v>937</v>
      </c>
      <c r="L324" s="148">
        <v>45662</v>
      </c>
    </row>
    <row r="325" spans="1:12" s="238" customFormat="1" ht="75">
      <c r="A325" s="280">
        <v>319</v>
      </c>
      <c r="B325" s="146" t="s">
        <v>1370</v>
      </c>
      <c r="C325" s="147">
        <v>860517351451</v>
      </c>
      <c r="D325" s="146" t="s">
        <v>1371</v>
      </c>
      <c r="E325" s="145" t="s">
        <v>58</v>
      </c>
      <c r="F325" s="148">
        <v>45653</v>
      </c>
      <c r="G325" s="145" t="s">
        <v>53</v>
      </c>
      <c r="H325" s="148">
        <v>45664</v>
      </c>
      <c r="I325" s="148">
        <v>45673</v>
      </c>
      <c r="J325" s="145" t="s">
        <v>386</v>
      </c>
      <c r="K325" s="146" t="s">
        <v>241</v>
      </c>
      <c r="L325" s="148">
        <v>45663</v>
      </c>
    </row>
    <row r="326" spans="1:12" s="238" customFormat="1" ht="60">
      <c r="A326" s="280">
        <v>320</v>
      </c>
      <c r="B326" s="146" t="s">
        <v>1377</v>
      </c>
      <c r="C326" s="147" t="s">
        <v>1378</v>
      </c>
      <c r="D326" s="146" t="s">
        <v>1379</v>
      </c>
      <c r="E326" s="145" t="s">
        <v>129</v>
      </c>
      <c r="F326" s="148">
        <v>45657</v>
      </c>
      <c r="G326" s="145" t="s">
        <v>17</v>
      </c>
      <c r="H326" s="148">
        <v>45663</v>
      </c>
      <c r="I326" s="148">
        <v>45691</v>
      </c>
      <c r="J326" s="145" t="s">
        <v>18</v>
      </c>
      <c r="K326" s="146" t="s">
        <v>723</v>
      </c>
      <c r="L326" s="148">
        <v>45663</v>
      </c>
    </row>
    <row r="327" spans="1:12" s="238" customFormat="1" ht="45">
      <c r="A327" s="280">
        <v>321</v>
      </c>
      <c r="B327" s="146" t="s">
        <v>1381</v>
      </c>
      <c r="C327" s="147">
        <v>790524300329</v>
      </c>
      <c r="D327" s="146" t="s">
        <v>1382</v>
      </c>
      <c r="E327" s="145" t="s">
        <v>121</v>
      </c>
      <c r="F327" s="148">
        <v>45665</v>
      </c>
      <c r="G327" s="145" t="s">
        <v>647</v>
      </c>
      <c r="H327" s="148">
        <v>45667</v>
      </c>
      <c r="I327" s="148">
        <v>45694</v>
      </c>
      <c r="J327" s="145" t="s">
        <v>1221</v>
      </c>
      <c r="K327" s="146" t="s">
        <v>649</v>
      </c>
      <c r="L327" s="148">
        <v>45667</v>
      </c>
    </row>
    <row r="328" spans="1:12" s="238" customFormat="1" ht="45">
      <c r="A328" s="280">
        <v>322</v>
      </c>
      <c r="B328" s="146" t="s">
        <v>1374</v>
      </c>
      <c r="C328" s="147">
        <v>821025450316</v>
      </c>
      <c r="D328" s="146" t="s">
        <v>1376</v>
      </c>
      <c r="E328" s="145" t="s">
        <v>75</v>
      </c>
      <c r="F328" s="148">
        <v>45667</v>
      </c>
      <c r="G328" s="145" t="s">
        <v>341</v>
      </c>
      <c r="H328" s="148">
        <v>45671</v>
      </c>
      <c r="I328" s="148">
        <v>45695</v>
      </c>
      <c r="J328" s="145" t="s">
        <v>342</v>
      </c>
      <c r="K328" s="146" t="s">
        <v>793</v>
      </c>
      <c r="L328" s="148">
        <v>45671</v>
      </c>
    </row>
    <row r="329" spans="1:12" s="238" customFormat="1" ht="45">
      <c r="A329" s="280">
        <v>323</v>
      </c>
      <c r="B329" s="146" t="s">
        <v>1392</v>
      </c>
      <c r="C329" s="147" t="s">
        <v>1384</v>
      </c>
      <c r="D329" s="146" t="s">
        <v>1385</v>
      </c>
      <c r="E329" s="145" t="s">
        <v>58</v>
      </c>
      <c r="F329" s="148" t="s">
        <v>1386</v>
      </c>
      <c r="G329" s="145" t="s">
        <v>1387</v>
      </c>
      <c r="H329" s="148" t="s">
        <v>1388</v>
      </c>
      <c r="I329" s="148" t="s">
        <v>1389</v>
      </c>
      <c r="J329" s="145" t="s">
        <v>1390</v>
      </c>
      <c r="K329" s="146" t="s">
        <v>1391</v>
      </c>
      <c r="L329" s="148" t="s">
        <v>1388</v>
      </c>
    </row>
    <row r="330" spans="1:12" s="238" customFormat="1" ht="60">
      <c r="A330" s="280">
        <v>324</v>
      </c>
      <c r="B330" s="146" t="s">
        <v>1395</v>
      </c>
      <c r="C330" s="147">
        <v>740504350073</v>
      </c>
      <c r="D330" s="146" t="s">
        <v>1396</v>
      </c>
      <c r="E330" s="145" t="s">
        <v>1149</v>
      </c>
      <c r="F330" s="148">
        <v>45653</v>
      </c>
      <c r="G330" s="145" t="s">
        <v>151</v>
      </c>
      <c r="H330" s="148">
        <v>45304</v>
      </c>
      <c r="I330" s="148">
        <v>45698</v>
      </c>
      <c r="J330" s="145" t="s">
        <v>304</v>
      </c>
      <c r="K330" s="146" t="s">
        <v>707</v>
      </c>
      <c r="L330" s="148">
        <v>45671</v>
      </c>
    </row>
    <row r="331" spans="1:12" s="238" customFormat="1" ht="60">
      <c r="A331" s="280">
        <v>325</v>
      </c>
      <c r="B331" s="146" t="s">
        <v>1403</v>
      </c>
      <c r="C331" s="147">
        <v>860221499035</v>
      </c>
      <c r="D331" s="146" t="s">
        <v>1411</v>
      </c>
      <c r="E331" s="145" t="s">
        <v>129</v>
      </c>
      <c r="F331" s="148" t="s">
        <v>1404</v>
      </c>
      <c r="G331" s="145" t="s">
        <v>1405</v>
      </c>
      <c r="H331" s="148">
        <v>45671</v>
      </c>
      <c r="I331" s="148">
        <v>45688</v>
      </c>
      <c r="J331" s="145" t="s">
        <v>1406</v>
      </c>
      <c r="K331" s="146" t="s">
        <v>1407</v>
      </c>
      <c r="L331" s="148">
        <v>45671</v>
      </c>
    </row>
    <row r="332" spans="1:12" s="238" customFormat="1" ht="75">
      <c r="A332" s="280">
        <v>326</v>
      </c>
      <c r="B332" s="146" t="s">
        <v>1412</v>
      </c>
      <c r="C332" s="147">
        <v>720707300628</v>
      </c>
      <c r="D332" s="146" t="s">
        <v>1413</v>
      </c>
      <c r="E332" s="145" t="s">
        <v>58</v>
      </c>
      <c r="F332" s="148">
        <v>45651</v>
      </c>
      <c r="G332" s="145" t="s">
        <v>189</v>
      </c>
      <c r="H332" s="148">
        <v>45672</v>
      </c>
      <c r="I332" s="148">
        <v>45703</v>
      </c>
      <c r="J332" s="145" t="s">
        <v>599</v>
      </c>
      <c r="K332" s="146" t="s">
        <v>600</v>
      </c>
      <c r="L332" s="148">
        <f>$L$331</f>
        <v>45671</v>
      </c>
    </row>
    <row r="333" spans="1:12" s="238" customFormat="1" ht="45">
      <c r="A333" s="280">
        <v>327</v>
      </c>
      <c r="B333" s="146" t="s">
        <v>1416</v>
      </c>
      <c r="C333" s="147">
        <v>911223301866</v>
      </c>
      <c r="D333" s="146" t="s">
        <v>1422</v>
      </c>
      <c r="E333" s="145" t="s">
        <v>129</v>
      </c>
      <c r="F333" s="148">
        <v>45671</v>
      </c>
      <c r="G333" s="145" t="s">
        <v>1419</v>
      </c>
      <c r="H333" s="148">
        <v>45673</v>
      </c>
      <c r="I333" s="148">
        <v>45701</v>
      </c>
      <c r="J333" s="145" t="s">
        <v>1423</v>
      </c>
      <c r="K333" s="146" t="s">
        <v>1421</v>
      </c>
      <c r="L333" s="148">
        <v>45672</v>
      </c>
    </row>
    <row r="334" spans="1:12" s="238" customFormat="1" ht="60">
      <c r="A334" s="280">
        <v>328</v>
      </c>
      <c r="B334" s="146" t="s">
        <v>1455</v>
      </c>
      <c r="C334" s="147">
        <v>600123400685</v>
      </c>
      <c r="D334" s="146" t="s">
        <v>1456</v>
      </c>
      <c r="E334" s="145" t="s">
        <v>129</v>
      </c>
      <c r="F334" s="148">
        <v>45657</v>
      </c>
      <c r="G334" s="145" t="s">
        <v>870</v>
      </c>
      <c r="H334" s="148">
        <v>45671</v>
      </c>
      <c r="I334" s="148">
        <v>45688</v>
      </c>
      <c r="J334" s="145" t="s">
        <v>1457</v>
      </c>
      <c r="K334" s="146" t="s">
        <v>872</v>
      </c>
      <c r="L334" s="148">
        <v>45672</v>
      </c>
    </row>
    <row r="335" spans="1:12" s="238" customFormat="1" ht="60">
      <c r="A335" s="280">
        <v>329</v>
      </c>
      <c r="B335" s="146" t="s">
        <v>1458</v>
      </c>
      <c r="C335" s="147">
        <v>731222350484</v>
      </c>
      <c r="D335" s="146" t="s">
        <v>1459</v>
      </c>
      <c r="E335" s="145" t="s">
        <v>75</v>
      </c>
      <c r="F335" s="148">
        <v>45645</v>
      </c>
      <c r="G335" s="145" t="s">
        <v>898</v>
      </c>
      <c r="H335" s="148">
        <v>45645</v>
      </c>
      <c r="I335" s="148">
        <v>45681</v>
      </c>
      <c r="J335" s="145" t="s">
        <v>1140</v>
      </c>
      <c r="K335" s="146" t="s">
        <v>895</v>
      </c>
      <c r="L335" s="148">
        <v>45672</v>
      </c>
    </row>
    <row r="336" spans="1:12" s="238" customFormat="1" ht="45">
      <c r="A336" s="280">
        <v>330</v>
      </c>
      <c r="B336" s="146" t="s">
        <v>1462</v>
      </c>
      <c r="C336" s="147" t="s">
        <v>1384</v>
      </c>
      <c r="D336" s="146" t="s">
        <v>1385</v>
      </c>
      <c r="E336" s="145" t="s">
        <v>58</v>
      </c>
      <c r="F336" s="148" t="s">
        <v>1386</v>
      </c>
      <c r="G336" s="145" t="s">
        <v>1387</v>
      </c>
      <c r="H336" s="148" t="s">
        <v>1388</v>
      </c>
      <c r="I336" s="148" t="s">
        <v>1389</v>
      </c>
      <c r="J336" s="145" t="s">
        <v>1390</v>
      </c>
      <c r="K336" s="146" t="s">
        <v>1391</v>
      </c>
      <c r="L336" s="148" t="s">
        <v>1463</v>
      </c>
    </row>
    <row r="337" spans="1:12" s="238" customFormat="1" ht="45">
      <c r="A337" s="280">
        <v>331</v>
      </c>
      <c r="B337" s="146" t="s">
        <v>1424</v>
      </c>
      <c r="C337" s="147" t="s">
        <v>1425</v>
      </c>
      <c r="D337" s="146" t="s">
        <v>1426</v>
      </c>
      <c r="E337" s="145" t="s">
        <v>71</v>
      </c>
      <c r="F337" s="148">
        <v>45662</v>
      </c>
      <c r="G337" s="145" t="s">
        <v>1361</v>
      </c>
      <c r="H337" s="148">
        <v>45662</v>
      </c>
      <c r="I337" s="148">
        <v>45673</v>
      </c>
      <c r="J337" s="145" t="s">
        <v>1362</v>
      </c>
      <c r="K337" s="146" t="s">
        <v>1363</v>
      </c>
      <c r="L337" s="148">
        <v>45673</v>
      </c>
    </row>
    <row r="338" spans="1:12" s="238" customFormat="1" ht="45">
      <c r="A338" s="280">
        <v>332</v>
      </c>
      <c r="B338" s="146" t="s">
        <v>1452</v>
      </c>
      <c r="C338" s="147">
        <v>910724350260</v>
      </c>
      <c r="D338" s="146" t="s">
        <v>1453</v>
      </c>
      <c r="E338" s="145" t="s">
        <v>58</v>
      </c>
      <c r="F338" s="148">
        <v>45671</v>
      </c>
      <c r="G338" s="145" t="s">
        <v>1094</v>
      </c>
      <c r="H338" s="148">
        <v>45673</v>
      </c>
      <c r="I338" s="148">
        <v>45701</v>
      </c>
      <c r="J338" s="145" t="s">
        <v>1095</v>
      </c>
      <c r="K338" s="146" t="s">
        <v>1096</v>
      </c>
      <c r="L338" s="148">
        <v>45673</v>
      </c>
    </row>
    <row r="339" spans="1:12" s="238" customFormat="1" ht="45">
      <c r="A339" s="280">
        <v>333</v>
      </c>
      <c r="B339" s="146" t="s">
        <v>1427</v>
      </c>
      <c r="C339" s="147">
        <v>870803351027</v>
      </c>
      <c r="D339" s="146" t="s">
        <v>1428</v>
      </c>
      <c r="E339" s="145" t="s">
        <v>1429</v>
      </c>
      <c r="F339" s="148">
        <v>45667</v>
      </c>
      <c r="G339" s="145" t="s">
        <v>1430</v>
      </c>
      <c r="H339" s="148">
        <v>45677</v>
      </c>
      <c r="I339" s="148">
        <v>45699</v>
      </c>
      <c r="J339" s="145" t="s">
        <v>1431</v>
      </c>
      <c r="K339" s="146" t="s">
        <v>1432</v>
      </c>
      <c r="L339" s="148">
        <v>45308</v>
      </c>
    </row>
    <row r="340" spans="1:12" s="238" customFormat="1" ht="75">
      <c r="A340" s="280">
        <v>334</v>
      </c>
      <c r="B340" s="146" t="s">
        <v>1436</v>
      </c>
      <c r="C340" s="147">
        <v>801106350334</v>
      </c>
      <c r="D340" s="146" t="s">
        <v>1437</v>
      </c>
      <c r="E340" s="145" t="s">
        <v>1438</v>
      </c>
      <c r="F340" s="148">
        <v>45671</v>
      </c>
      <c r="G340" s="145" t="s">
        <v>1439</v>
      </c>
      <c r="H340" s="148">
        <v>45674</v>
      </c>
      <c r="I340" s="148">
        <v>45702</v>
      </c>
      <c r="J340" s="145" t="s">
        <v>1440</v>
      </c>
      <c r="K340" s="146" t="s">
        <v>1441</v>
      </c>
      <c r="L340" s="148">
        <v>45308</v>
      </c>
    </row>
    <row r="341" spans="1:12" s="238" customFormat="1" ht="45">
      <c r="A341" s="280">
        <v>335</v>
      </c>
      <c r="B341" s="146" t="s">
        <v>1445</v>
      </c>
      <c r="C341" s="147">
        <v>741107350523</v>
      </c>
      <c r="D341" s="146" t="s">
        <v>1446</v>
      </c>
      <c r="E341" s="145" t="s">
        <v>1313</v>
      </c>
      <c r="F341" s="148">
        <v>45670</v>
      </c>
      <c r="G341" s="145" t="s">
        <v>1447</v>
      </c>
      <c r="H341" s="148">
        <v>45674</v>
      </c>
      <c r="I341" s="148">
        <v>45702</v>
      </c>
      <c r="J341" s="145" t="s">
        <v>1448</v>
      </c>
      <c r="K341" s="146" t="s">
        <v>1449</v>
      </c>
      <c r="L341" s="148">
        <v>45674</v>
      </c>
    </row>
    <row r="342" spans="1:12" s="238" customFormat="1" ht="60">
      <c r="A342" s="280">
        <v>336</v>
      </c>
      <c r="B342" s="146" t="s">
        <v>1464</v>
      </c>
      <c r="C342" s="147">
        <v>870323451037</v>
      </c>
      <c r="D342" s="146" t="s">
        <v>1465</v>
      </c>
      <c r="E342" s="145" t="s">
        <v>129</v>
      </c>
      <c r="F342" s="148">
        <v>45677</v>
      </c>
      <c r="G342" s="145" t="s">
        <v>722</v>
      </c>
      <c r="H342" s="148">
        <v>45678</v>
      </c>
      <c r="I342" s="148">
        <v>45705</v>
      </c>
      <c r="J342" s="145" t="s">
        <v>18</v>
      </c>
      <c r="K342" s="146" t="s">
        <v>723</v>
      </c>
      <c r="L342" s="148">
        <v>45678</v>
      </c>
    </row>
    <row r="343" spans="1:12" s="238" customFormat="1" ht="75">
      <c r="A343" s="280">
        <v>337</v>
      </c>
      <c r="B343" s="146" t="s">
        <v>1468</v>
      </c>
      <c r="C343" s="147">
        <v>640625400919</v>
      </c>
      <c r="D343" s="146" t="s">
        <v>1469</v>
      </c>
      <c r="E343" s="145" t="s">
        <v>165</v>
      </c>
      <c r="F343" s="148">
        <v>45677</v>
      </c>
      <c r="G343" s="145" t="s">
        <v>166</v>
      </c>
      <c r="H343" s="148">
        <v>45679</v>
      </c>
      <c r="I343" s="148">
        <v>45693</v>
      </c>
      <c r="J343" s="145" t="s">
        <v>949</v>
      </c>
      <c r="K343" s="146" t="s">
        <v>660</v>
      </c>
      <c r="L343" s="148">
        <v>45678</v>
      </c>
    </row>
    <row r="344" spans="1:12" s="238" customFormat="1" ht="45">
      <c r="A344" s="280">
        <v>338</v>
      </c>
      <c r="B344" s="146" t="s">
        <v>1471</v>
      </c>
      <c r="C344" s="147">
        <v>830126450209</v>
      </c>
      <c r="D344" s="146" t="s">
        <v>1472</v>
      </c>
      <c r="E344" s="145" t="s">
        <v>58</v>
      </c>
      <c r="F344" s="148">
        <v>45672</v>
      </c>
      <c r="G344" s="145" t="s">
        <v>88</v>
      </c>
      <c r="H344" s="148">
        <v>45679</v>
      </c>
      <c r="I344" s="148">
        <v>45706</v>
      </c>
      <c r="J344" s="145" t="s">
        <v>93</v>
      </c>
      <c r="K344" s="146" t="s">
        <v>251</v>
      </c>
      <c r="L344" s="148">
        <v>45679</v>
      </c>
    </row>
    <row r="345" spans="1:12" s="238" customFormat="1" ht="75">
      <c r="A345" s="280">
        <v>339</v>
      </c>
      <c r="B345" s="146" t="s">
        <v>1475</v>
      </c>
      <c r="C345" s="147">
        <v>830417300931</v>
      </c>
      <c r="D345" s="146" t="s">
        <v>1476</v>
      </c>
      <c r="E345" s="145" t="s">
        <v>58</v>
      </c>
      <c r="F345" s="148">
        <v>45679</v>
      </c>
      <c r="G345" s="145" t="s">
        <v>53</v>
      </c>
      <c r="H345" s="148">
        <v>45681</v>
      </c>
      <c r="I345" s="148">
        <v>45693</v>
      </c>
      <c r="J345" s="145" t="s">
        <v>386</v>
      </c>
      <c r="K345" s="146" t="s">
        <v>241</v>
      </c>
      <c r="L345" s="148">
        <v>45681</v>
      </c>
    </row>
    <row r="346" spans="1:12" ht="49.5" customHeight="1">
      <c r="A346" s="280">
        <v>340</v>
      </c>
      <c r="B346" s="264" t="s">
        <v>1116</v>
      </c>
      <c r="C346" s="273">
        <v>880810351426</v>
      </c>
      <c r="D346" s="264" t="s">
        <v>1478</v>
      </c>
      <c r="E346" s="266" t="s">
        <v>58</v>
      </c>
      <c r="F346" s="268">
        <v>45680</v>
      </c>
      <c r="G346" s="266" t="s">
        <v>53</v>
      </c>
      <c r="H346" s="268">
        <v>45685</v>
      </c>
      <c r="I346" s="268">
        <v>45698</v>
      </c>
      <c r="J346" s="266" t="s">
        <v>386</v>
      </c>
      <c r="K346" s="264" t="s">
        <v>241</v>
      </c>
      <c r="L346" s="274">
        <v>45685</v>
      </c>
    </row>
    <row r="347" spans="1:12" ht="58.5" customHeight="1">
      <c r="A347" s="280">
        <v>341</v>
      </c>
      <c r="B347" s="270" t="s">
        <v>1480</v>
      </c>
      <c r="C347" s="270">
        <v>970823000353</v>
      </c>
      <c r="D347" s="250" t="s">
        <v>1481</v>
      </c>
      <c r="E347" s="266" t="s">
        <v>58</v>
      </c>
      <c r="F347" s="242">
        <v>45677</v>
      </c>
      <c r="G347" s="266" t="s">
        <v>88</v>
      </c>
      <c r="H347" s="242">
        <v>45687</v>
      </c>
      <c r="I347" s="242">
        <v>45714</v>
      </c>
      <c r="J347" s="266" t="s">
        <v>93</v>
      </c>
      <c r="K347" s="157" t="s">
        <v>251</v>
      </c>
      <c r="L347" s="242">
        <v>45686</v>
      </c>
    </row>
    <row r="348" spans="1:12" ht="64.5" customHeight="1">
      <c r="A348" s="280">
        <v>342</v>
      </c>
      <c r="B348" s="270" t="s">
        <v>1483</v>
      </c>
      <c r="C348" s="256">
        <v>780827399066</v>
      </c>
      <c r="D348" s="266" t="s">
        <v>1484</v>
      </c>
      <c r="E348" s="266" t="s">
        <v>1313</v>
      </c>
      <c r="F348" s="257">
        <v>45680</v>
      </c>
      <c r="G348" s="266" t="s">
        <v>1186</v>
      </c>
      <c r="H348" s="268">
        <v>45686</v>
      </c>
      <c r="I348" s="268">
        <v>45714</v>
      </c>
      <c r="J348" s="266" t="s">
        <v>1187</v>
      </c>
      <c r="K348" s="266" t="s">
        <v>1188</v>
      </c>
      <c r="L348" s="274">
        <v>45686</v>
      </c>
    </row>
    <row r="349" spans="1:12" ht="75">
      <c r="A349" s="280">
        <v>343</v>
      </c>
      <c r="B349" s="270" t="s">
        <v>1468</v>
      </c>
      <c r="C349" s="270">
        <v>640625400919</v>
      </c>
      <c r="D349" s="266" t="s">
        <v>1469</v>
      </c>
      <c r="E349" s="266" t="s">
        <v>165</v>
      </c>
      <c r="F349" s="268">
        <v>45677</v>
      </c>
      <c r="G349" s="266" t="s">
        <v>166</v>
      </c>
      <c r="H349" s="268">
        <v>45679</v>
      </c>
      <c r="I349" s="268">
        <v>45693</v>
      </c>
      <c r="J349" s="266" t="s">
        <v>949</v>
      </c>
      <c r="K349" s="266" t="s">
        <v>660</v>
      </c>
      <c r="L349" s="268">
        <v>45679</v>
      </c>
    </row>
    <row r="350" spans="1:12" ht="45">
      <c r="A350" s="280">
        <v>344</v>
      </c>
      <c r="B350" s="270" t="s">
        <v>1471</v>
      </c>
      <c r="C350" s="270">
        <v>830126450209</v>
      </c>
      <c r="D350" s="250" t="s">
        <v>1472</v>
      </c>
      <c r="E350" s="266" t="s">
        <v>58</v>
      </c>
      <c r="F350" s="242">
        <v>45672</v>
      </c>
      <c r="G350" s="266" t="s">
        <v>88</v>
      </c>
      <c r="H350" s="242">
        <v>45679</v>
      </c>
      <c r="I350" s="242">
        <v>45706</v>
      </c>
      <c r="J350" s="266" t="s">
        <v>93</v>
      </c>
      <c r="K350" s="282" t="s">
        <v>251</v>
      </c>
      <c r="L350" s="242">
        <v>45679</v>
      </c>
    </row>
    <row r="351" spans="1:12" s="241" customFormat="1" ht="45">
      <c r="A351" s="280">
        <v>345</v>
      </c>
      <c r="B351" s="243" t="s">
        <v>1520</v>
      </c>
      <c r="C351" s="283">
        <v>850123403096</v>
      </c>
      <c r="D351" s="284" t="s">
        <v>1522</v>
      </c>
      <c r="E351" s="284" t="s">
        <v>121</v>
      </c>
      <c r="F351" s="285">
        <v>45680</v>
      </c>
      <c r="G351" s="284" t="s">
        <v>1419</v>
      </c>
      <c r="H351" s="286">
        <v>45692</v>
      </c>
      <c r="I351" s="285">
        <v>45720</v>
      </c>
      <c r="J351" s="284" t="s">
        <v>1420</v>
      </c>
      <c r="K351" s="284" t="s">
        <v>1421</v>
      </c>
      <c r="L351" s="242">
        <v>45687</v>
      </c>
    </row>
    <row r="352" spans="1:12" ht="45.75" customHeight="1">
      <c r="A352" s="280">
        <v>346</v>
      </c>
      <c r="B352" s="264" t="s">
        <v>1486</v>
      </c>
      <c r="C352" s="205" t="s">
        <v>1487</v>
      </c>
      <c r="D352" s="266" t="s">
        <v>1489</v>
      </c>
      <c r="E352" s="266" t="s">
        <v>58</v>
      </c>
      <c r="F352" s="268">
        <v>45654</v>
      </c>
      <c r="G352" s="266" t="s">
        <v>1361</v>
      </c>
      <c r="H352" s="203">
        <v>45654</v>
      </c>
      <c r="I352" s="203">
        <v>45690</v>
      </c>
      <c r="J352" s="266" t="s">
        <v>1490</v>
      </c>
      <c r="K352" s="264" t="s">
        <v>1363</v>
      </c>
      <c r="L352" s="268">
        <v>45691</v>
      </c>
    </row>
    <row r="353" spans="1:13" ht="45.75" customHeight="1">
      <c r="A353" s="280">
        <v>347</v>
      </c>
      <c r="B353" s="270" t="s">
        <v>1491</v>
      </c>
      <c r="C353" s="256">
        <v>691101450323</v>
      </c>
      <c r="D353" s="266" t="s">
        <v>1493</v>
      </c>
      <c r="E353" s="266" t="s">
        <v>1313</v>
      </c>
      <c r="F353" s="257">
        <v>45685</v>
      </c>
      <c r="G353" s="266" t="s">
        <v>1186</v>
      </c>
      <c r="H353" s="268">
        <v>45691</v>
      </c>
      <c r="I353" s="268">
        <v>45716</v>
      </c>
      <c r="J353" s="266" t="s">
        <v>1187</v>
      </c>
      <c r="K353" s="266" t="s">
        <v>1188</v>
      </c>
      <c r="L353" s="274">
        <v>45691</v>
      </c>
    </row>
    <row r="354" spans="1:13" ht="45" customHeight="1">
      <c r="A354" s="280">
        <v>348</v>
      </c>
      <c r="B354" s="405" t="s">
        <v>1494</v>
      </c>
      <c r="C354" s="406" t="s">
        <v>1495</v>
      </c>
      <c r="D354" s="405" t="s">
        <v>1500</v>
      </c>
      <c r="E354" s="407" t="s">
        <v>58</v>
      </c>
      <c r="F354" s="408" t="s">
        <v>1501</v>
      </c>
      <c r="G354" s="407" t="s">
        <v>1387</v>
      </c>
      <c r="H354" s="408" t="s">
        <v>1502</v>
      </c>
      <c r="I354" s="408" t="s">
        <v>1503</v>
      </c>
      <c r="J354" s="407" t="s">
        <v>1390</v>
      </c>
      <c r="K354" s="405" t="s">
        <v>1391</v>
      </c>
      <c r="L354" s="274">
        <v>45691</v>
      </c>
    </row>
    <row r="355" spans="1:13" ht="45.75" customHeight="1">
      <c r="A355" s="280">
        <v>349</v>
      </c>
      <c r="B355" s="385" t="s">
        <v>1504</v>
      </c>
      <c r="C355" s="251" t="s">
        <v>1505</v>
      </c>
      <c r="D355" s="190" t="s">
        <v>1506</v>
      </c>
      <c r="E355" s="266" t="s">
        <v>58</v>
      </c>
      <c r="F355" s="254" t="s">
        <v>1507</v>
      </c>
      <c r="G355" s="190" t="s">
        <v>1508</v>
      </c>
      <c r="H355" s="254" t="s">
        <v>1509</v>
      </c>
      <c r="I355" s="254"/>
      <c r="J355" s="409" t="s">
        <v>1510</v>
      </c>
      <c r="K355" s="410" t="s">
        <v>1511</v>
      </c>
      <c r="L355" s="274">
        <v>45691</v>
      </c>
    </row>
    <row r="356" spans="1:13" ht="40.5" customHeight="1">
      <c r="A356" s="280">
        <v>350</v>
      </c>
      <c r="B356" s="270" t="s">
        <v>1517</v>
      </c>
      <c r="C356" s="270">
        <v>860626450629</v>
      </c>
      <c r="D356" s="250" t="s">
        <v>1519</v>
      </c>
      <c r="E356" s="266" t="s">
        <v>58</v>
      </c>
      <c r="F356" s="242">
        <v>45685</v>
      </c>
      <c r="G356" s="266" t="s">
        <v>88</v>
      </c>
      <c r="H356" s="242">
        <v>45691</v>
      </c>
      <c r="I356" s="242">
        <v>45716</v>
      </c>
      <c r="J356" s="266" t="s">
        <v>93</v>
      </c>
      <c r="K356" s="157" t="s">
        <v>251</v>
      </c>
      <c r="L356" s="242">
        <v>45691</v>
      </c>
    </row>
    <row r="357" spans="1:13" ht="46.5" customHeight="1">
      <c r="A357" s="67">
        <v>351</v>
      </c>
      <c r="B357" s="149" t="s">
        <v>1525</v>
      </c>
      <c r="C357" s="149">
        <v>770506402934</v>
      </c>
      <c r="D357" s="163" t="s">
        <v>1526</v>
      </c>
      <c r="E357" s="133" t="s">
        <v>75</v>
      </c>
      <c r="F357" s="164">
        <v>45684</v>
      </c>
      <c r="G357" s="133" t="s">
        <v>898</v>
      </c>
      <c r="H357" s="164">
        <v>45688</v>
      </c>
      <c r="I357" s="164">
        <v>45712</v>
      </c>
      <c r="J357" s="185" t="s">
        <v>899</v>
      </c>
      <c r="K357" s="133" t="s">
        <v>895</v>
      </c>
      <c r="L357" s="242">
        <v>45691</v>
      </c>
    </row>
    <row r="358" spans="1:13" ht="42" customHeight="1">
      <c r="A358" s="67">
        <v>352</v>
      </c>
      <c r="B358" s="264" t="s">
        <v>1527</v>
      </c>
      <c r="C358" s="308">
        <v>910308451372</v>
      </c>
      <c r="D358" s="264" t="s">
        <v>1528</v>
      </c>
      <c r="E358" s="266" t="s">
        <v>129</v>
      </c>
      <c r="F358" s="287">
        <v>45685</v>
      </c>
      <c r="G358" s="264" t="s">
        <v>870</v>
      </c>
      <c r="H358" s="287">
        <v>45686</v>
      </c>
      <c r="I358" s="287">
        <v>45713</v>
      </c>
      <c r="J358" s="264" t="s">
        <v>1457</v>
      </c>
      <c r="K358" s="264" t="s">
        <v>872</v>
      </c>
      <c r="L358" s="287">
        <v>45691</v>
      </c>
    </row>
    <row r="359" spans="1:13" ht="60" customHeight="1">
      <c r="A359" s="67">
        <v>353</v>
      </c>
      <c r="B359" s="411" t="s">
        <v>1529</v>
      </c>
      <c r="C359" s="251" t="s">
        <v>1530</v>
      </c>
      <c r="D359" s="190" t="s">
        <v>1506</v>
      </c>
      <c r="E359" s="288" t="s">
        <v>58</v>
      </c>
      <c r="F359" s="254" t="s">
        <v>1507</v>
      </c>
      <c r="G359" s="190" t="s">
        <v>1508</v>
      </c>
      <c r="H359" s="254" t="s">
        <v>1509</v>
      </c>
      <c r="I359" s="254"/>
      <c r="J359" s="409" t="s">
        <v>1510</v>
      </c>
      <c r="K359" s="410" t="s">
        <v>1511</v>
      </c>
      <c r="L359" s="132">
        <v>45695</v>
      </c>
    </row>
    <row r="360" spans="1:13" ht="57" customHeight="1">
      <c r="A360" s="67">
        <v>354</v>
      </c>
      <c r="B360" s="176" t="s">
        <v>1531</v>
      </c>
      <c r="C360" s="176">
        <v>990728450382</v>
      </c>
      <c r="D360" s="209" t="s">
        <v>1532</v>
      </c>
      <c r="E360" s="210" t="s">
        <v>121</v>
      </c>
      <c r="F360" s="178">
        <v>45692</v>
      </c>
      <c r="G360" s="280" t="s">
        <v>647</v>
      </c>
      <c r="H360" s="178">
        <v>45695</v>
      </c>
      <c r="I360" s="178">
        <v>45695</v>
      </c>
      <c r="J360" s="181" t="s">
        <v>1221</v>
      </c>
      <c r="K360" s="280" t="s">
        <v>649</v>
      </c>
      <c r="L360" s="178">
        <v>45695</v>
      </c>
      <c r="M360" s="315"/>
    </row>
    <row r="361" spans="1:13" ht="50.25" customHeight="1">
      <c r="A361" s="67">
        <v>355</v>
      </c>
      <c r="B361" s="412" t="s">
        <v>1534</v>
      </c>
      <c r="C361" s="251" t="s">
        <v>1535</v>
      </c>
      <c r="D361" s="190" t="s">
        <v>1536</v>
      </c>
      <c r="E361" s="266" t="s">
        <v>354</v>
      </c>
      <c r="F361" s="254" t="s">
        <v>1537</v>
      </c>
      <c r="G361" s="190" t="s">
        <v>1538</v>
      </c>
      <c r="H361" s="254">
        <v>45693</v>
      </c>
      <c r="I361" s="254"/>
      <c r="J361" s="409" t="s">
        <v>1539</v>
      </c>
      <c r="K361" s="410" t="s">
        <v>1540</v>
      </c>
      <c r="L361" s="410" t="s">
        <v>1541</v>
      </c>
      <c r="M361" s="244"/>
    </row>
    <row r="362" spans="1:13" ht="48" customHeight="1">
      <c r="A362" s="67">
        <v>356</v>
      </c>
      <c r="B362" s="264" t="s">
        <v>1542</v>
      </c>
      <c r="C362" s="273">
        <v>870122499069</v>
      </c>
      <c r="D362" s="264" t="s">
        <v>1543</v>
      </c>
      <c r="E362" s="266" t="s">
        <v>58</v>
      </c>
      <c r="F362" s="268">
        <v>45698</v>
      </c>
      <c r="G362" s="266" t="s">
        <v>53</v>
      </c>
      <c r="H362" s="268">
        <v>45699</v>
      </c>
      <c r="I362" s="268">
        <v>45714</v>
      </c>
      <c r="J362" s="266" t="s">
        <v>386</v>
      </c>
      <c r="K362" s="264" t="s">
        <v>241</v>
      </c>
      <c r="L362" s="410" t="s">
        <v>1541</v>
      </c>
    </row>
    <row r="363" spans="1:13" s="246" customFormat="1" ht="48" customHeight="1">
      <c r="A363" s="67">
        <v>357</v>
      </c>
      <c r="B363" s="270" t="s">
        <v>1599</v>
      </c>
      <c r="C363" s="208" t="s">
        <v>1600</v>
      </c>
      <c r="D363" s="266" t="s">
        <v>1601</v>
      </c>
      <c r="E363" s="266" t="s">
        <v>1324</v>
      </c>
      <c r="F363" s="403">
        <v>45695</v>
      </c>
      <c r="G363" s="266" t="s">
        <v>1325</v>
      </c>
      <c r="H363" s="268">
        <v>45699</v>
      </c>
      <c r="I363" s="268">
        <v>45727</v>
      </c>
      <c r="J363" s="266" t="s">
        <v>1326</v>
      </c>
      <c r="K363" s="266" t="s">
        <v>1327</v>
      </c>
      <c r="L363" s="274">
        <v>45699</v>
      </c>
    </row>
    <row r="364" spans="1:13" ht="56.25" customHeight="1">
      <c r="A364" s="67">
        <v>358</v>
      </c>
      <c r="B364" s="264" t="s">
        <v>1545</v>
      </c>
      <c r="C364" s="265" t="s">
        <v>1546</v>
      </c>
      <c r="D364" s="264" t="s">
        <v>1547</v>
      </c>
      <c r="E364" s="266" t="s">
        <v>354</v>
      </c>
      <c r="F364" s="267" t="s">
        <v>1548</v>
      </c>
      <c r="G364" s="266" t="s">
        <v>1549</v>
      </c>
      <c r="H364" s="268">
        <v>45700</v>
      </c>
      <c r="I364" s="268">
        <v>45727</v>
      </c>
      <c r="J364" s="266" t="s">
        <v>1550</v>
      </c>
      <c r="K364" s="266" t="s">
        <v>1551</v>
      </c>
      <c r="L364" s="274">
        <v>45700</v>
      </c>
    </row>
    <row r="365" spans="1:13" s="245" customFormat="1" ht="56.25" customHeight="1">
      <c r="A365" s="67">
        <v>359</v>
      </c>
      <c r="B365" s="270" t="s">
        <v>1564</v>
      </c>
      <c r="C365" s="270">
        <v>870521350861</v>
      </c>
      <c r="D365" s="250" t="s">
        <v>1565</v>
      </c>
      <c r="E365" s="266" t="s">
        <v>58</v>
      </c>
      <c r="F365" s="242">
        <v>45692</v>
      </c>
      <c r="G365" s="266" t="s">
        <v>1566</v>
      </c>
      <c r="H365" s="242">
        <v>45699</v>
      </c>
      <c r="I365" s="242">
        <v>45727</v>
      </c>
      <c r="J365" s="266" t="s">
        <v>1567</v>
      </c>
      <c r="K365" s="157" t="s">
        <v>1568</v>
      </c>
      <c r="L365" s="242">
        <v>45700</v>
      </c>
    </row>
    <row r="366" spans="1:13" ht="55.5" customHeight="1">
      <c r="A366" s="67">
        <v>360</v>
      </c>
      <c r="B366" s="182" t="s">
        <v>1555</v>
      </c>
      <c r="C366" s="289" t="s">
        <v>1556</v>
      </c>
      <c r="D366" s="159" t="s">
        <v>1557</v>
      </c>
      <c r="E366" s="159" t="s">
        <v>1558</v>
      </c>
      <c r="F366" s="141">
        <v>45698</v>
      </c>
      <c r="G366" s="159" t="s">
        <v>1559</v>
      </c>
      <c r="H366" s="141">
        <v>45701</v>
      </c>
      <c r="I366" s="141">
        <v>45729</v>
      </c>
      <c r="J366" s="159" t="s">
        <v>1560</v>
      </c>
      <c r="K366" s="159" t="s">
        <v>1561</v>
      </c>
      <c r="L366" s="141">
        <v>45701</v>
      </c>
    </row>
    <row r="367" spans="1:13" ht="70.5" customHeight="1">
      <c r="A367" s="67">
        <v>361</v>
      </c>
      <c r="B367" s="291" t="s">
        <v>1570</v>
      </c>
      <c r="C367" s="290">
        <v>981225350641</v>
      </c>
      <c r="D367" s="291" t="s">
        <v>1577</v>
      </c>
      <c r="E367" s="292" t="s">
        <v>75</v>
      </c>
      <c r="F367" s="293" t="s">
        <v>1572</v>
      </c>
      <c r="G367" s="294" t="s">
        <v>1573</v>
      </c>
      <c r="H367" s="293" t="s">
        <v>1574</v>
      </c>
      <c r="I367" s="293">
        <v>45730</v>
      </c>
      <c r="J367" s="294" t="s">
        <v>1578</v>
      </c>
      <c r="K367" s="291" t="s">
        <v>1576</v>
      </c>
      <c r="L367" s="141">
        <v>45701</v>
      </c>
    </row>
    <row r="368" spans="1:13" ht="60.75" customHeight="1">
      <c r="A368" s="67">
        <v>362</v>
      </c>
      <c r="B368" s="413" t="s">
        <v>1579</v>
      </c>
      <c r="C368" s="414">
        <v>11024550649</v>
      </c>
      <c r="D368" s="413" t="s">
        <v>1580</v>
      </c>
      <c r="E368" s="415" t="s">
        <v>58</v>
      </c>
      <c r="F368" s="416">
        <v>45695</v>
      </c>
      <c r="G368" s="415" t="s">
        <v>244</v>
      </c>
      <c r="H368" s="416">
        <v>45702</v>
      </c>
      <c r="I368" s="416">
        <v>45722</v>
      </c>
      <c r="J368" s="415" t="s">
        <v>320</v>
      </c>
      <c r="K368" s="413" t="s">
        <v>246</v>
      </c>
      <c r="L368" s="416">
        <v>45702</v>
      </c>
    </row>
    <row r="369" spans="1:12" ht="61.5" customHeight="1">
      <c r="A369" s="67">
        <v>363</v>
      </c>
      <c r="B369" s="270" t="s">
        <v>1587</v>
      </c>
      <c r="C369" s="270">
        <v>30206650407</v>
      </c>
      <c r="D369" s="266" t="s">
        <v>1588</v>
      </c>
      <c r="E369" s="266" t="s">
        <v>165</v>
      </c>
      <c r="F369" s="268">
        <v>45694</v>
      </c>
      <c r="G369" s="266" t="s">
        <v>166</v>
      </c>
      <c r="H369" s="268">
        <v>45702</v>
      </c>
      <c r="I369" s="268">
        <v>45713</v>
      </c>
      <c r="J369" s="266" t="s">
        <v>949</v>
      </c>
      <c r="K369" s="266" t="s">
        <v>660</v>
      </c>
      <c r="L369" s="274">
        <v>45702</v>
      </c>
    </row>
    <row r="370" spans="1:12" ht="75.75" customHeight="1">
      <c r="A370" s="67">
        <v>364</v>
      </c>
      <c r="B370" s="182" t="s">
        <v>1582</v>
      </c>
      <c r="C370" s="158" t="s">
        <v>1583</v>
      </c>
      <c r="D370" s="159" t="s">
        <v>1584</v>
      </c>
      <c r="E370" s="159" t="s">
        <v>75</v>
      </c>
      <c r="F370" s="141">
        <v>45695</v>
      </c>
      <c r="G370" s="159" t="s">
        <v>265</v>
      </c>
      <c r="H370" s="141">
        <v>45701</v>
      </c>
      <c r="I370" s="141">
        <f>WORKDAY(L370,20)</f>
        <v>45733</v>
      </c>
      <c r="J370" s="159" t="s">
        <v>266</v>
      </c>
      <c r="K370" s="159" t="s">
        <v>267</v>
      </c>
      <c r="L370" s="141">
        <f>WORKDAY(H370,2)</f>
        <v>45705</v>
      </c>
    </row>
    <row r="371" spans="1:12" s="259" customFormat="1" ht="75.75" customHeight="1">
      <c r="A371" s="67">
        <v>365</v>
      </c>
      <c r="B371" s="270" t="s">
        <v>1688</v>
      </c>
      <c r="C371" s="417">
        <v>620308350565</v>
      </c>
      <c r="D371" s="266" t="s">
        <v>1689</v>
      </c>
      <c r="E371" s="266" t="s">
        <v>1313</v>
      </c>
      <c r="F371" s="257">
        <v>45705</v>
      </c>
      <c r="G371" s="266" t="s">
        <v>1690</v>
      </c>
      <c r="H371" s="268">
        <v>45705</v>
      </c>
      <c r="I371" s="268">
        <v>45730</v>
      </c>
      <c r="J371" s="266" t="s">
        <v>1691</v>
      </c>
      <c r="K371" s="266" t="s">
        <v>1692</v>
      </c>
      <c r="L371" s="274">
        <v>45705</v>
      </c>
    </row>
    <row r="372" spans="1:12" ht="60.75" customHeight="1">
      <c r="A372" s="67">
        <v>366</v>
      </c>
      <c r="B372" s="280" t="s">
        <v>1594</v>
      </c>
      <c r="C372" s="184" t="s">
        <v>1592</v>
      </c>
      <c r="D372" s="280" t="s">
        <v>1595</v>
      </c>
      <c r="E372" s="280" t="s">
        <v>195</v>
      </c>
      <c r="F372" s="178">
        <v>45694</v>
      </c>
      <c r="G372" s="280" t="s">
        <v>97</v>
      </c>
      <c r="H372" s="178">
        <v>45706</v>
      </c>
      <c r="I372" s="178">
        <v>45726</v>
      </c>
      <c r="J372" s="280" t="s">
        <v>98</v>
      </c>
      <c r="K372" s="167" t="s">
        <v>99</v>
      </c>
      <c r="L372" s="193">
        <v>45706</v>
      </c>
    </row>
    <row r="373" spans="1:12" ht="53.25" customHeight="1">
      <c r="A373" s="67">
        <v>367</v>
      </c>
      <c r="B373" s="176" t="s">
        <v>1596</v>
      </c>
      <c r="C373" s="176">
        <v>960103300049</v>
      </c>
      <c r="D373" s="177" t="s">
        <v>1598</v>
      </c>
      <c r="E373" s="280" t="s">
        <v>195</v>
      </c>
      <c r="F373" s="178">
        <v>45701</v>
      </c>
      <c r="G373" s="280" t="s">
        <v>647</v>
      </c>
      <c r="H373" s="178">
        <v>45706</v>
      </c>
      <c r="I373" s="178">
        <v>45734</v>
      </c>
      <c r="J373" s="185" t="s">
        <v>1219</v>
      </c>
      <c r="K373" s="280" t="s">
        <v>649</v>
      </c>
      <c r="L373" s="178">
        <v>45706</v>
      </c>
    </row>
    <row r="374" spans="1:12" ht="45">
      <c r="A374" s="67">
        <v>368</v>
      </c>
      <c r="B374" s="270" t="s">
        <v>1603</v>
      </c>
      <c r="C374" s="270">
        <v>990920450346</v>
      </c>
      <c r="D374" s="250" t="s">
        <v>1604</v>
      </c>
      <c r="E374" s="266" t="s">
        <v>58</v>
      </c>
      <c r="F374" s="242">
        <v>45692</v>
      </c>
      <c r="G374" s="266" t="s">
        <v>88</v>
      </c>
      <c r="H374" s="242">
        <v>45706</v>
      </c>
      <c r="I374" s="242">
        <v>45735</v>
      </c>
      <c r="J374" s="266" t="s">
        <v>93</v>
      </c>
      <c r="K374" s="295" t="s">
        <v>251</v>
      </c>
      <c r="L374" s="242">
        <v>45708</v>
      </c>
    </row>
    <row r="375" spans="1:12" ht="60">
      <c r="A375" s="67">
        <v>369</v>
      </c>
      <c r="B375" s="270" t="s">
        <v>1606</v>
      </c>
      <c r="C375" s="256">
        <v>790110301267</v>
      </c>
      <c r="D375" s="266" t="s">
        <v>1607</v>
      </c>
      <c r="E375" s="266" t="s">
        <v>1313</v>
      </c>
      <c r="F375" s="257">
        <v>45701</v>
      </c>
      <c r="G375" s="266" t="s">
        <v>1186</v>
      </c>
      <c r="H375" s="268">
        <v>45708</v>
      </c>
      <c r="I375" s="268">
        <v>45735</v>
      </c>
      <c r="J375" s="266" t="s">
        <v>1187</v>
      </c>
      <c r="K375" s="266" t="s">
        <v>1188</v>
      </c>
      <c r="L375" s="274">
        <v>45708</v>
      </c>
    </row>
    <row r="376" spans="1:12" ht="60">
      <c r="A376" s="67">
        <v>370</v>
      </c>
      <c r="B376" s="288" t="s">
        <v>1609</v>
      </c>
      <c r="C376" s="251" t="s">
        <v>1610</v>
      </c>
      <c r="D376" s="190" t="s">
        <v>1611</v>
      </c>
      <c r="E376" s="190" t="s">
        <v>354</v>
      </c>
      <c r="F376" s="254">
        <v>45701</v>
      </c>
      <c r="G376" s="190" t="s">
        <v>351</v>
      </c>
      <c r="H376" s="268">
        <v>45708</v>
      </c>
      <c r="I376" s="268">
        <v>45735</v>
      </c>
      <c r="J376" s="252" t="s">
        <v>355</v>
      </c>
      <c r="K376" s="253" t="s">
        <v>353</v>
      </c>
      <c r="L376" s="274">
        <v>45708</v>
      </c>
    </row>
    <row r="377" spans="1:12" ht="60" customHeight="1">
      <c r="A377" s="67">
        <v>371</v>
      </c>
      <c r="B377" s="270" t="s">
        <v>1613</v>
      </c>
      <c r="C377" s="256">
        <v>831205402191</v>
      </c>
      <c r="D377" s="266" t="s">
        <v>1614</v>
      </c>
      <c r="E377" s="266" t="s">
        <v>1313</v>
      </c>
      <c r="F377" s="257">
        <v>45705</v>
      </c>
      <c r="G377" s="266" t="s">
        <v>1447</v>
      </c>
      <c r="H377" s="268">
        <v>45708</v>
      </c>
      <c r="I377" s="268">
        <v>45735</v>
      </c>
      <c r="J377" s="266" t="s">
        <v>1448</v>
      </c>
      <c r="K377" s="266" t="s">
        <v>1449</v>
      </c>
      <c r="L377" s="268">
        <v>45708</v>
      </c>
    </row>
    <row r="378" spans="1:12" ht="61.5" customHeight="1">
      <c r="A378" s="67">
        <v>372</v>
      </c>
      <c r="B378" s="264" t="s">
        <v>1617</v>
      </c>
      <c r="C378" s="273">
        <v>831030350441</v>
      </c>
      <c r="D378" s="264" t="s">
        <v>1618</v>
      </c>
      <c r="E378" s="266" t="s">
        <v>58</v>
      </c>
      <c r="F378" s="268">
        <v>45705</v>
      </c>
      <c r="G378" s="266" t="s">
        <v>53</v>
      </c>
      <c r="H378" s="268">
        <v>45708</v>
      </c>
      <c r="I378" s="268">
        <v>45722</v>
      </c>
      <c r="J378" s="266" t="s">
        <v>386</v>
      </c>
      <c r="K378" s="264" t="s">
        <v>241</v>
      </c>
      <c r="L378" s="268">
        <v>45708</v>
      </c>
    </row>
    <row r="379" spans="1:12" ht="57" customHeight="1">
      <c r="A379" s="67">
        <v>373</v>
      </c>
      <c r="B379" s="149" t="s">
        <v>1620</v>
      </c>
      <c r="C379" s="149">
        <v>690305400462</v>
      </c>
      <c r="D379" s="179" t="s">
        <v>1621</v>
      </c>
      <c r="E379" s="180" t="s">
        <v>892</v>
      </c>
      <c r="F379" s="164">
        <v>45701</v>
      </c>
      <c r="G379" s="133" t="s">
        <v>893</v>
      </c>
      <c r="H379" s="164">
        <v>45705</v>
      </c>
      <c r="I379" s="164">
        <v>45728</v>
      </c>
      <c r="J379" s="181" t="s">
        <v>894</v>
      </c>
      <c r="K379" s="133" t="s">
        <v>895</v>
      </c>
      <c r="L379" s="164">
        <v>45708</v>
      </c>
    </row>
    <row r="380" spans="1:12" s="249" customFormat="1" ht="57" customHeight="1">
      <c r="A380" s="67">
        <v>374</v>
      </c>
      <c r="B380" s="296" t="s">
        <v>1636</v>
      </c>
      <c r="C380" s="297">
        <v>941231351009</v>
      </c>
      <c r="D380" s="296" t="s">
        <v>1642</v>
      </c>
      <c r="E380" s="298" t="s">
        <v>75</v>
      </c>
      <c r="F380" s="299" t="s">
        <v>1638</v>
      </c>
      <c r="G380" s="300" t="s">
        <v>1573</v>
      </c>
      <c r="H380" s="299" t="s">
        <v>1639</v>
      </c>
      <c r="I380" s="301" t="s">
        <v>1641</v>
      </c>
      <c r="J380" s="300" t="s">
        <v>1578</v>
      </c>
      <c r="K380" s="296" t="s">
        <v>1576</v>
      </c>
      <c r="L380" s="302" t="s">
        <v>1640</v>
      </c>
    </row>
    <row r="381" spans="1:12" ht="50.25" customHeight="1">
      <c r="A381" s="67">
        <v>375</v>
      </c>
      <c r="B381" s="264" t="s">
        <v>1623</v>
      </c>
      <c r="C381" s="273">
        <v>940711301009</v>
      </c>
      <c r="D381" s="264" t="s">
        <v>1624</v>
      </c>
      <c r="E381" s="266" t="s">
        <v>58</v>
      </c>
      <c r="F381" s="268">
        <v>45707</v>
      </c>
      <c r="G381" s="266" t="s">
        <v>244</v>
      </c>
      <c r="H381" s="268">
        <v>45712</v>
      </c>
      <c r="I381" s="268">
        <v>45735</v>
      </c>
      <c r="J381" s="266" t="s">
        <v>320</v>
      </c>
      <c r="K381" s="264" t="s">
        <v>246</v>
      </c>
      <c r="L381" s="268">
        <v>45712</v>
      </c>
    </row>
    <row r="382" spans="1:12" ht="45" customHeight="1">
      <c r="A382" s="67">
        <v>376</v>
      </c>
      <c r="B382" s="385" t="s">
        <v>314</v>
      </c>
      <c r="C382" s="251" t="s">
        <v>1626</v>
      </c>
      <c r="D382" s="190" t="s">
        <v>1627</v>
      </c>
      <c r="E382" s="266" t="s">
        <v>1628</v>
      </c>
      <c r="F382" s="254" t="s">
        <v>1574</v>
      </c>
      <c r="G382" s="190" t="s">
        <v>1508</v>
      </c>
      <c r="H382" s="254" t="s">
        <v>1629</v>
      </c>
      <c r="I382" s="254"/>
      <c r="J382" s="409" t="s">
        <v>1630</v>
      </c>
      <c r="K382" s="410" t="s">
        <v>1511</v>
      </c>
      <c r="L382" s="268">
        <v>45712</v>
      </c>
    </row>
    <row r="383" spans="1:12" ht="54.75" customHeight="1">
      <c r="A383" s="67">
        <v>377</v>
      </c>
      <c r="B383" s="264" t="s">
        <v>1643</v>
      </c>
      <c r="C383" s="273">
        <v>900303350339</v>
      </c>
      <c r="D383" s="264" t="s">
        <v>1644</v>
      </c>
      <c r="E383" s="266" t="s">
        <v>58</v>
      </c>
      <c r="F383" s="268">
        <v>45707</v>
      </c>
      <c r="G383" s="266" t="s">
        <v>189</v>
      </c>
      <c r="H383" s="268">
        <v>45713</v>
      </c>
      <c r="I383" s="268">
        <v>45741</v>
      </c>
      <c r="J383" s="266" t="s">
        <v>599</v>
      </c>
      <c r="K383" s="264" t="s">
        <v>600</v>
      </c>
      <c r="L383" s="274">
        <v>45713</v>
      </c>
    </row>
    <row r="384" spans="1:12" s="258" customFormat="1" ht="54.75" customHeight="1">
      <c r="A384" s="67">
        <v>378</v>
      </c>
      <c r="B384" s="264" t="s">
        <v>1666</v>
      </c>
      <c r="C384" s="142">
        <v>860906402521</v>
      </c>
      <c r="D384" s="264" t="s">
        <v>1667</v>
      </c>
      <c r="E384" s="266" t="s">
        <v>75</v>
      </c>
      <c r="F384" s="268">
        <v>45698</v>
      </c>
      <c r="G384" s="266">
        <f>[6]каз!G381</f>
        <v>0</v>
      </c>
      <c r="H384" s="268">
        <v>45713</v>
      </c>
      <c r="I384" s="268">
        <v>45747</v>
      </c>
      <c r="J384" s="266" t="s">
        <v>481</v>
      </c>
      <c r="K384" s="264" t="s">
        <v>478</v>
      </c>
      <c r="L384" s="274">
        <v>45713</v>
      </c>
    </row>
    <row r="385" spans="1:12" s="255" customFormat="1" ht="54.75" customHeight="1">
      <c r="A385" s="67">
        <v>379</v>
      </c>
      <c r="B385" s="133" t="s">
        <v>1661</v>
      </c>
      <c r="C385" s="270">
        <v>701124300717</v>
      </c>
      <c r="D385" s="133" t="s">
        <v>1664</v>
      </c>
      <c r="E385" s="133" t="s">
        <v>397</v>
      </c>
      <c r="F385" s="164">
        <v>45712</v>
      </c>
      <c r="G385" s="133" t="s">
        <v>294</v>
      </c>
      <c r="H385" s="164">
        <v>45714</v>
      </c>
      <c r="I385" s="164">
        <v>45742</v>
      </c>
      <c r="J385" s="133" t="s">
        <v>1665</v>
      </c>
      <c r="K385" s="167" t="s">
        <v>296</v>
      </c>
      <c r="L385" s="141">
        <v>45714</v>
      </c>
    </row>
    <row r="386" spans="1:12" ht="74.25" customHeight="1">
      <c r="A386" s="67">
        <v>380</v>
      </c>
      <c r="B386" s="264" t="s">
        <v>1647</v>
      </c>
      <c r="C386" s="273">
        <v>840917350284</v>
      </c>
      <c r="D386" s="264" t="s">
        <v>1648</v>
      </c>
      <c r="E386" s="266" t="s">
        <v>58</v>
      </c>
      <c r="F386" s="268">
        <v>45712</v>
      </c>
      <c r="G386" s="266" t="s">
        <v>1094</v>
      </c>
      <c r="H386" s="268">
        <v>45716</v>
      </c>
      <c r="I386" s="268">
        <v>45747</v>
      </c>
      <c r="J386" s="266" t="s">
        <v>1649</v>
      </c>
      <c r="K386" s="264" t="s">
        <v>1096</v>
      </c>
      <c r="L386" s="268">
        <v>45715</v>
      </c>
    </row>
    <row r="387" spans="1:12" ht="53.25" customHeight="1">
      <c r="A387" s="67">
        <v>381</v>
      </c>
      <c r="B387" s="296" t="s">
        <v>1652</v>
      </c>
      <c r="C387" s="297">
        <v>870809350242</v>
      </c>
      <c r="D387" s="296" t="s">
        <v>1653</v>
      </c>
      <c r="E387" s="298" t="s">
        <v>1654</v>
      </c>
      <c r="F387" s="299" t="s">
        <v>1655</v>
      </c>
      <c r="G387" s="300" t="s">
        <v>1656</v>
      </c>
      <c r="H387" s="299">
        <v>45714</v>
      </c>
      <c r="I387" s="299"/>
      <c r="J387" s="300" t="s">
        <v>1657</v>
      </c>
      <c r="K387" s="296" t="s">
        <v>1658</v>
      </c>
      <c r="L387" s="268">
        <v>45715</v>
      </c>
    </row>
    <row r="388" spans="1:12" ht="43.5" customHeight="1">
      <c r="A388" s="67">
        <v>382</v>
      </c>
      <c r="B388" s="270" t="s">
        <v>1669</v>
      </c>
      <c r="C388" s="256">
        <v>581119302194</v>
      </c>
      <c r="D388" s="266" t="s">
        <v>1670</v>
      </c>
      <c r="E388" s="266" t="s">
        <v>1313</v>
      </c>
      <c r="F388" s="257">
        <v>45713</v>
      </c>
      <c r="G388" s="266" t="s">
        <v>1447</v>
      </c>
      <c r="H388" s="268">
        <v>45716</v>
      </c>
      <c r="I388" s="268">
        <v>45750</v>
      </c>
      <c r="J388" s="266" t="s">
        <v>1448</v>
      </c>
      <c r="K388" s="266" t="s">
        <v>1449</v>
      </c>
      <c r="L388" s="268">
        <v>45716</v>
      </c>
    </row>
    <row r="389" spans="1:12" ht="49.5" customHeight="1">
      <c r="A389" s="67">
        <v>383</v>
      </c>
      <c r="B389" s="264" t="s">
        <v>1673</v>
      </c>
      <c r="C389" s="273">
        <v>680210402480</v>
      </c>
      <c r="D389" s="264" t="s">
        <v>1674</v>
      </c>
      <c r="E389" s="266" t="s">
        <v>58</v>
      </c>
      <c r="F389" s="268">
        <v>45713</v>
      </c>
      <c r="G389" s="266" t="s">
        <v>53</v>
      </c>
      <c r="H389" s="268">
        <v>45717</v>
      </c>
      <c r="I389" s="268">
        <v>45736</v>
      </c>
      <c r="J389" s="266" t="s">
        <v>386</v>
      </c>
      <c r="K389" s="264" t="s">
        <v>241</v>
      </c>
      <c r="L389" s="268">
        <v>45716</v>
      </c>
    </row>
    <row r="390" spans="1:12" s="260" customFormat="1" ht="49.5" customHeight="1">
      <c r="A390" s="67">
        <v>384</v>
      </c>
      <c r="B390" s="418" t="s">
        <v>1700</v>
      </c>
      <c r="C390" s="303" t="s">
        <v>1701</v>
      </c>
      <c r="D390" s="419" t="s">
        <v>1702</v>
      </c>
      <c r="E390" s="288" t="s">
        <v>1803</v>
      </c>
      <c r="F390" s="420">
        <v>45709</v>
      </c>
      <c r="G390" s="419" t="s">
        <v>1538</v>
      </c>
      <c r="H390" s="420">
        <v>45714</v>
      </c>
      <c r="I390" s="420"/>
      <c r="J390" s="409" t="s">
        <v>1539</v>
      </c>
      <c r="K390" s="421" t="s">
        <v>1540</v>
      </c>
      <c r="L390" s="268">
        <v>45716</v>
      </c>
    </row>
    <row r="391" spans="1:12" ht="36" customHeight="1">
      <c r="A391" s="67">
        <v>385</v>
      </c>
      <c r="B391" s="264" t="s">
        <v>1676</v>
      </c>
      <c r="C391" s="151">
        <v>540630401071</v>
      </c>
      <c r="D391" s="264" t="s">
        <v>1677</v>
      </c>
      <c r="E391" s="266" t="s">
        <v>129</v>
      </c>
      <c r="F391" s="287" t="s">
        <v>1678</v>
      </c>
      <c r="G391" s="264" t="s">
        <v>1405</v>
      </c>
      <c r="H391" s="287">
        <v>45719</v>
      </c>
      <c r="I391" s="287">
        <v>45734</v>
      </c>
      <c r="J391" s="264" t="s">
        <v>1679</v>
      </c>
      <c r="K391" s="264" t="s">
        <v>1407</v>
      </c>
      <c r="L391" s="287">
        <v>45719</v>
      </c>
    </row>
    <row r="392" spans="1:12" ht="60">
      <c r="A392" s="67">
        <v>386</v>
      </c>
      <c r="B392" s="266" t="s">
        <v>1696</v>
      </c>
      <c r="C392" s="266">
        <v>950506401052</v>
      </c>
      <c r="D392" s="266" t="s">
        <v>1697</v>
      </c>
      <c r="E392" s="266" t="s">
        <v>75</v>
      </c>
      <c r="F392" s="268">
        <v>45716</v>
      </c>
      <c r="G392" s="266" t="s">
        <v>722</v>
      </c>
      <c r="H392" s="268">
        <v>45719</v>
      </c>
      <c r="I392" s="268">
        <v>45747</v>
      </c>
      <c r="J392" s="266" t="s">
        <v>18</v>
      </c>
      <c r="K392" s="266" t="s">
        <v>723</v>
      </c>
      <c r="L392" s="268">
        <v>45719</v>
      </c>
    </row>
    <row r="393" spans="1:12" ht="44.25" customHeight="1">
      <c r="A393" s="67">
        <v>387</v>
      </c>
      <c r="B393" s="413" t="s">
        <v>1682</v>
      </c>
      <c r="C393" s="414">
        <v>631012450369</v>
      </c>
      <c r="D393" s="413" t="s">
        <v>1683</v>
      </c>
      <c r="E393" s="415" t="s">
        <v>58</v>
      </c>
      <c r="F393" s="416" t="s">
        <v>1684</v>
      </c>
      <c r="G393" s="415" t="s">
        <v>1023</v>
      </c>
      <c r="H393" s="422" t="s">
        <v>1684</v>
      </c>
      <c r="I393" s="422" t="s">
        <v>1685</v>
      </c>
      <c r="J393" s="415" t="s">
        <v>1025</v>
      </c>
      <c r="K393" s="413" t="s">
        <v>1026</v>
      </c>
      <c r="L393" s="416" t="s">
        <v>1686</v>
      </c>
    </row>
    <row r="394" spans="1:12" ht="50.25" customHeight="1">
      <c r="A394" s="67">
        <v>388</v>
      </c>
      <c r="B394" s="176" t="s">
        <v>1707</v>
      </c>
      <c r="C394" s="176">
        <v>701112450338</v>
      </c>
      <c r="D394" s="209" t="s">
        <v>1708</v>
      </c>
      <c r="E394" s="210" t="s">
        <v>121</v>
      </c>
      <c r="F394" s="178">
        <v>45713</v>
      </c>
      <c r="G394" s="280" t="s">
        <v>647</v>
      </c>
      <c r="H394" s="178">
        <v>45719</v>
      </c>
      <c r="I394" s="178">
        <v>45751</v>
      </c>
      <c r="J394" s="181" t="s">
        <v>1709</v>
      </c>
      <c r="K394" s="280" t="s">
        <v>649</v>
      </c>
      <c r="L394" s="178">
        <v>45720</v>
      </c>
    </row>
    <row r="395" spans="1:12" ht="61.5" customHeight="1">
      <c r="A395" s="67">
        <v>389</v>
      </c>
      <c r="B395" s="261" t="s">
        <v>1711</v>
      </c>
      <c r="C395" s="304">
        <v>971003400660</v>
      </c>
      <c r="D395" s="305" t="s">
        <v>1712</v>
      </c>
      <c r="E395" s="305" t="s">
        <v>121</v>
      </c>
      <c r="F395" s="306">
        <v>45708</v>
      </c>
      <c r="G395" s="305" t="s">
        <v>1419</v>
      </c>
      <c r="H395" s="307">
        <v>45722</v>
      </c>
      <c r="I395" s="306">
        <v>45755</v>
      </c>
      <c r="J395" s="305" t="s">
        <v>1420</v>
      </c>
      <c r="K395" s="305" t="s">
        <v>1421</v>
      </c>
      <c r="L395" s="306">
        <v>45721</v>
      </c>
    </row>
    <row r="396" spans="1:12" s="262" customFormat="1" ht="61.5" customHeight="1">
      <c r="A396" s="67">
        <v>390</v>
      </c>
      <c r="B396" s="159" t="s">
        <v>1711</v>
      </c>
      <c r="C396" s="207">
        <v>971003400660</v>
      </c>
      <c r="D396" s="266" t="s">
        <v>1713</v>
      </c>
      <c r="E396" s="159" t="s">
        <v>75</v>
      </c>
      <c r="F396" s="141">
        <v>45708</v>
      </c>
      <c r="G396" s="159" t="s">
        <v>1419</v>
      </c>
      <c r="H396" s="141">
        <v>45722</v>
      </c>
      <c r="I396" s="141">
        <v>45755</v>
      </c>
      <c r="J396" s="159" t="s">
        <v>1423</v>
      </c>
      <c r="K396" s="159" t="s">
        <v>1421</v>
      </c>
      <c r="L396" s="141">
        <v>45721</v>
      </c>
    </row>
    <row r="397" spans="1:12" ht="44.25" customHeight="1">
      <c r="A397" s="67">
        <v>391</v>
      </c>
      <c r="B397" s="270" t="s">
        <v>1714</v>
      </c>
      <c r="C397" s="256">
        <v>571107301713</v>
      </c>
      <c r="D397" s="266" t="s">
        <v>1715</v>
      </c>
      <c r="E397" s="266" t="s">
        <v>1313</v>
      </c>
      <c r="F397" s="257">
        <v>45715</v>
      </c>
      <c r="G397" s="266" t="s">
        <v>1186</v>
      </c>
      <c r="H397" s="268">
        <v>45722</v>
      </c>
      <c r="I397" s="268">
        <v>45749</v>
      </c>
      <c r="J397" s="266" t="s">
        <v>1187</v>
      </c>
      <c r="K397" s="266" t="s">
        <v>1188</v>
      </c>
      <c r="L397" s="274">
        <v>45722</v>
      </c>
    </row>
    <row r="398" spans="1:12" ht="53.25" customHeight="1">
      <c r="A398" s="67">
        <v>392</v>
      </c>
      <c r="B398" s="413" t="s">
        <v>1717</v>
      </c>
      <c r="C398" s="414">
        <v>610406400279</v>
      </c>
      <c r="D398" s="413" t="s">
        <v>1718</v>
      </c>
      <c r="E398" s="415" t="s">
        <v>58</v>
      </c>
      <c r="F398" s="416">
        <v>45719</v>
      </c>
      <c r="G398" s="415" t="s">
        <v>244</v>
      </c>
      <c r="H398" s="416">
        <v>45722</v>
      </c>
      <c r="I398" s="416">
        <v>45750</v>
      </c>
      <c r="J398" s="415" t="s">
        <v>320</v>
      </c>
      <c r="K398" s="413" t="s">
        <v>246</v>
      </c>
      <c r="L398" s="416">
        <v>45722</v>
      </c>
    </row>
    <row r="399" spans="1:12" ht="45">
      <c r="A399" s="266">
        <v>393</v>
      </c>
      <c r="B399" s="264" t="s">
        <v>1724</v>
      </c>
      <c r="C399" s="265" t="s">
        <v>1725</v>
      </c>
      <c r="D399" s="264" t="s">
        <v>1726</v>
      </c>
      <c r="E399" s="266" t="s">
        <v>354</v>
      </c>
      <c r="F399" s="267" t="s">
        <v>1727</v>
      </c>
      <c r="G399" s="266" t="s">
        <v>1549</v>
      </c>
      <c r="H399" s="268">
        <v>45722</v>
      </c>
      <c r="I399" s="268">
        <v>45750</v>
      </c>
      <c r="J399" s="266" t="s">
        <v>1550</v>
      </c>
      <c r="K399" s="266" t="s">
        <v>1551</v>
      </c>
      <c r="L399" s="274">
        <v>45722</v>
      </c>
    </row>
    <row r="400" spans="1:12" s="263" customFormat="1" ht="45">
      <c r="A400" s="266">
        <v>394</v>
      </c>
      <c r="B400" s="264" t="s">
        <v>1730</v>
      </c>
      <c r="C400" s="265">
        <v>921127400795</v>
      </c>
      <c r="D400" s="264" t="s">
        <v>1731</v>
      </c>
      <c r="E400" s="266" t="s">
        <v>58</v>
      </c>
      <c r="F400" s="267">
        <v>45714</v>
      </c>
      <c r="G400" s="266" t="s">
        <v>1094</v>
      </c>
      <c r="H400" s="268">
        <v>45722</v>
      </c>
      <c r="I400" s="268">
        <v>45755</v>
      </c>
      <c r="J400" s="266" t="s">
        <v>1095</v>
      </c>
      <c r="K400" s="266" t="s">
        <v>1096</v>
      </c>
      <c r="L400" s="274">
        <v>45722</v>
      </c>
    </row>
    <row r="401" spans="1:12" ht="53.25" customHeight="1">
      <c r="A401" s="67">
        <v>395</v>
      </c>
      <c r="B401" s="270" t="s">
        <v>1720</v>
      </c>
      <c r="C401" s="270">
        <v>840413450409</v>
      </c>
      <c r="D401" s="250" t="s">
        <v>1721</v>
      </c>
      <c r="E401" s="266" t="s">
        <v>58</v>
      </c>
      <c r="F401" s="242">
        <v>45720</v>
      </c>
      <c r="G401" s="266" t="s">
        <v>88</v>
      </c>
      <c r="H401" s="242">
        <v>45721</v>
      </c>
      <c r="I401" s="242">
        <v>45755</v>
      </c>
      <c r="J401" s="266" t="s">
        <v>93</v>
      </c>
      <c r="K401" s="157" t="s">
        <v>251</v>
      </c>
      <c r="L401" s="242">
        <v>45723</v>
      </c>
    </row>
    <row r="402" spans="1:12" ht="54" customHeight="1">
      <c r="A402" s="67">
        <v>396</v>
      </c>
      <c r="B402" s="270" t="s">
        <v>1733</v>
      </c>
      <c r="C402" s="208" t="s">
        <v>1734</v>
      </c>
      <c r="D402" s="266" t="s">
        <v>1735</v>
      </c>
      <c r="E402" s="266" t="s">
        <v>1324</v>
      </c>
      <c r="F402" s="403">
        <v>45715</v>
      </c>
      <c r="G402" s="266" t="s">
        <v>1325</v>
      </c>
      <c r="H402" s="268">
        <v>45721</v>
      </c>
      <c r="I402" s="268">
        <v>45756</v>
      </c>
      <c r="J402" s="266" t="s">
        <v>1326</v>
      </c>
      <c r="K402" s="266" t="s">
        <v>1327</v>
      </c>
      <c r="L402" s="274">
        <v>45723</v>
      </c>
    </row>
    <row r="403" spans="1:12" ht="54.75" customHeight="1">
      <c r="A403" s="67">
        <v>397</v>
      </c>
      <c r="B403" s="149" t="s">
        <v>1737</v>
      </c>
      <c r="C403" s="149">
        <v>610303450582</v>
      </c>
      <c r="D403" s="179" t="s">
        <v>1738</v>
      </c>
      <c r="E403" s="180" t="s">
        <v>892</v>
      </c>
      <c r="F403" s="164">
        <v>45623</v>
      </c>
      <c r="G403" s="133" t="s">
        <v>1739</v>
      </c>
      <c r="H403" s="164">
        <v>45727</v>
      </c>
      <c r="I403" s="164">
        <v>45748</v>
      </c>
      <c r="J403" s="181" t="s">
        <v>894</v>
      </c>
      <c r="K403" s="133" t="s">
        <v>1740</v>
      </c>
      <c r="L403" s="164">
        <v>45728</v>
      </c>
    </row>
    <row r="404" spans="1:12" ht="57" customHeight="1">
      <c r="A404" s="67">
        <v>398</v>
      </c>
      <c r="B404" s="133" t="s">
        <v>1746</v>
      </c>
      <c r="C404" s="168" t="s">
        <v>1747</v>
      </c>
      <c r="D404" s="133" t="s">
        <v>1748</v>
      </c>
      <c r="E404" s="133" t="s">
        <v>195</v>
      </c>
      <c r="F404" s="164">
        <v>45723</v>
      </c>
      <c r="G404" s="133" t="s">
        <v>97</v>
      </c>
      <c r="H404" s="164">
        <v>45729</v>
      </c>
      <c r="I404" s="164">
        <v>45749</v>
      </c>
      <c r="J404" s="133" t="s">
        <v>98</v>
      </c>
      <c r="K404" s="167" t="s">
        <v>99</v>
      </c>
      <c r="L404" s="141">
        <v>45729</v>
      </c>
    </row>
    <row r="405" spans="1:12" ht="59.25" customHeight="1">
      <c r="A405" s="67">
        <v>399</v>
      </c>
      <c r="B405" s="296" t="s">
        <v>1749</v>
      </c>
      <c r="C405" s="297">
        <v>740730401344</v>
      </c>
      <c r="D405" s="296" t="s">
        <v>1754</v>
      </c>
      <c r="E405" s="298" t="s">
        <v>75</v>
      </c>
      <c r="F405" s="299" t="s">
        <v>1751</v>
      </c>
      <c r="G405" s="300" t="s">
        <v>1573</v>
      </c>
      <c r="H405" s="299" t="s">
        <v>1752</v>
      </c>
      <c r="I405" s="301" t="s">
        <v>1753</v>
      </c>
      <c r="J405" s="300" t="s">
        <v>1578</v>
      </c>
      <c r="K405" s="296" t="s">
        <v>1576</v>
      </c>
      <c r="L405" s="141">
        <v>45729</v>
      </c>
    </row>
    <row r="406" spans="1:12" s="271" customFormat="1" ht="59.25" customHeight="1">
      <c r="A406" s="423">
        <v>400</v>
      </c>
      <c r="B406" s="424" t="s">
        <v>1758</v>
      </c>
      <c r="C406" s="425">
        <v>690521401287</v>
      </c>
      <c r="D406" s="424" t="s">
        <v>1759</v>
      </c>
      <c r="E406" s="423" t="s">
        <v>58</v>
      </c>
      <c r="F406" s="426">
        <v>45720</v>
      </c>
      <c r="G406" s="423" t="s">
        <v>1094</v>
      </c>
      <c r="H406" s="426">
        <v>45720</v>
      </c>
      <c r="I406" s="426">
        <v>45751</v>
      </c>
      <c r="J406" s="423" t="s">
        <v>1095</v>
      </c>
      <c r="K406" s="424" t="s">
        <v>1096</v>
      </c>
      <c r="L406" s="426">
        <v>45729</v>
      </c>
    </row>
    <row r="407" spans="1:12" s="271" customFormat="1" ht="59.25" customHeight="1">
      <c r="A407" s="266">
        <v>401</v>
      </c>
      <c r="B407" s="270" t="s">
        <v>1761</v>
      </c>
      <c r="C407" s="270">
        <v>920711451117</v>
      </c>
      <c r="D407" s="266" t="s">
        <v>1762</v>
      </c>
      <c r="E407" s="266" t="s">
        <v>165</v>
      </c>
      <c r="F407" s="268">
        <v>45723</v>
      </c>
      <c r="G407" s="266" t="s">
        <v>166</v>
      </c>
      <c r="H407" s="268">
        <v>45729</v>
      </c>
      <c r="I407" s="268">
        <v>45747</v>
      </c>
      <c r="J407" s="266" t="s">
        <v>949</v>
      </c>
      <c r="K407" s="266" t="s">
        <v>660</v>
      </c>
      <c r="L407" s="426">
        <v>45729</v>
      </c>
    </row>
    <row r="408" spans="1:12" s="272" customFormat="1" ht="59.25" customHeight="1">
      <c r="A408" s="423">
        <v>402</v>
      </c>
      <c r="B408" s="264" t="s">
        <v>1769</v>
      </c>
      <c r="C408" s="273">
        <v>950904451489</v>
      </c>
      <c r="D408" s="264" t="s">
        <v>1770</v>
      </c>
      <c r="E408" s="266" t="s">
        <v>58</v>
      </c>
      <c r="F408" s="268">
        <v>45723</v>
      </c>
      <c r="G408" s="266" t="s">
        <v>53</v>
      </c>
      <c r="H408" s="268">
        <v>45734</v>
      </c>
      <c r="I408" s="268">
        <v>45751</v>
      </c>
      <c r="J408" s="266" t="s">
        <v>386</v>
      </c>
      <c r="K408" s="264" t="s">
        <v>241</v>
      </c>
      <c r="L408" s="426">
        <v>45729</v>
      </c>
    </row>
    <row r="409" spans="1:12" ht="58.5" customHeight="1">
      <c r="A409" s="266">
        <v>403</v>
      </c>
      <c r="B409" s="270" t="s">
        <v>1755</v>
      </c>
      <c r="C409" s="270">
        <v>560415450576</v>
      </c>
      <c r="D409" s="266" t="s">
        <v>1756</v>
      </c>
      <c r="E409" s="266" t="s">
        <v>129</v>
      </c>
      <c r="F409" s="268">
        <v>45716</v>
      </c>
      <c r="G409" s="266" t="s">
        <v>125</v>
      </c>
      <c r="H409" s="268">
        <v>45729</v>
      </c>
      <c r="I409" s="268">
        <v>45762</v>
      </c>
      <c r="J409" s="266" t="s">
        <v>130</v>
      </c>
      <c r="K409" s="266" t="s">
        <v>127</v>
      </c>
      <c r="L409" s="274">
        <v>45731</v>
      </c>
    </row>
    <row r="410" spans="1:12" ht="68.25" customHeight="1">
      <c r="A410" s="423">
        <v>404</v>
      </c>
      <c r="B410" s="264" t="s">
        <v>1764</v>
      </c>
      <c r="C410" s="308">
        <v>10729600044</v>
      </c>
      <c r="D410" s="264" t="s">
        <v>1765</v>
      </c>
      <c r="E410" s="266" t="s">
        <v>129</v>
      </c>
      <c r="F410" s="287">
        <v>45729</v>
      </c>
      <c r="G410" s="264" t="s">
        <v>870</v>
      </c>
      <c r="H410" s="287">
        <v>45733</v>
      </c>
      <c r="I410" s="287">
        <v>45828</v>
      </c>
      <c r="J410" s="264" t="s">
        <v>1457</v>
      </c>
      <c r="K410" s="264" t="s">
        <v>872</v>
      </c>
      <c r="L410" s="287">
        <v>45733</v>
      </c>
    </row>
    <row r="411" spans="1:12" ht="54" customHeight="1">
      <c r="A411" s="423">
        <v>405</v>
      </c>
      <c r="B411" s="264" t="s">
        <v>1766</v>
      </c>
      <c r="C411" s="273">
        <v>650809400237</v>
      </c>
      <c r="D411" s="264" t="s">
        <v>1767</v>
      </c>
      <c r="E411" s="266" t="s">
        <v>58</v>
      </c>
      <c r="F411" s="268">
        <v>45729</v>
      </c>
      <c r="G411" s="266" t="s">
        <v>53</v>
      </c>
      <c r="H411" s="268">
        <v>45734</v>
      </c>
      <c r="I411" s="268">
        <v>45751</v>
      </c>
      <c r="J411" s="266" t="s">
        <v>386</v>
      </c>
      <c r="K411" s="264" t="s">
        <v>241</v>
      </c>
      <c r="L411" s="274">
        <v>45734</v>
      </c>
    </row>
    <row r="412" spans="1:12" ht="55.5" customHeight="1">
      <c r="A412" s="506">
        <v>406</v>
      </c>
      <c r="B412" s="427" t="s">
        <v>1772</v>
      </c>
      <c r="C412" s="303" t="s">
        <v>1773</v>
      </c>
      <c r="D412" s="419" t="s">
        <v>1774</v>
      </c>
      <c r="E412" s="288" t="s">
        <v>75</v>
      </c>
      <c r="F412" s="420" t="s">
        <v>1775</v>
      </c>
      <c r="G412" s="419" t="s">
        <v>1508</v>
      </c>
      <c r="H412" s="420" t="s">
        <v>1776</v>
      </c>
      <c r="I412" s="420"/>
      <c r="J412" s="409" t="s">
        <v>1777</v>
      </c>
      <c r="K412" s="421" t="s">
        <v>1511</v>
      </c>
      <c r="L412" s="274">
        <v>45734</v>
      </c>
    </row>
    <row r="413" spans="1:12" s="494" customFormat="1" ht="55.5" customHeight="1">
      <c r="A413" s="423">
        <v>407</v>
      </c>
      <c r="B413" s="503" t="s">
        <v>1811</v>
      </c>
      <c r="C413" s="504">
        <v>841203450876</v>
      </c>
      <c r="D413" s="505" t="s">
        <v>1812</v>
      </c>
      <c r="E413" s="502" t="s">
        <v>1813</v>
      </c>
      <c r="F413" s="509">
        <v>45729</v>
      </c>
      <c r="G413" s="501" t="s">
        <v>1814</v>
      </c>
      <c r="H413" s="507">
        <v>45733</v>
      </c>
      <c r="I413" s="507">
        <v>45764</v>
      </c>
      <c r="J413" s="506" t="s">
        <v>1815</v>
      </c>
      <c r="K413" s="510" t="s">
        <v>1816</v>
      </c>
      <c r="L413" s="508">
        <v>45734</v>
      </c>
    </row>
    <row r="414" spans="1:12" ht="55.5" customHeight="1">
      <c r="A414" s="423">
        <v>408</v>
      </c>
      <c r="B414" s="264" t="s">
        <v>1780</v>
      </c>
      <c r="C414" s="273">
        <v>650809400237</v>
      </c>
      <c r="D414" s="264" t="s">
        <v>1781</v>
      </c>
      <c r="E414" s="266" t="s">
        <v>58</v>
      </c>
      <c r="F414" s="268">
        <v>45727</v>
      </c>
      <c r="G414" s="266" t="s">
        <v>53</v>
      </c>
      <c r="H414" s="268">
        <v>45735</v>
      </c>
      <c r="I414" s="268">
        <v>45751</v>
      </c>
      <c r="J414" s="266" t="s">
        <v>386</v>
      </c>
      <c r="K414" s="264" t="s">
        <v>241</v>
      </c>
      <c r="L414" s="274">
        <v>45735</v>
      </c>
    </row>
    <row r="415" spans="1:12" ht="65.25" customHeight="1">
      <c r="A415" s="506">
        <v>409</v>
      </c>
      <c r="B415" s="276" t="s">
        <v>1783</v>
      </c>
      <c r="C415" s="276">
        <v>691212450139</v>
      </c>
      <c r="D415" s="278" t="s">
        <v>1784</v>
      </c>
      <c r="E415" s="275" t="s">
        <v>58</v>
      </c>
      <c r="F415" s="277">
        <v>45723</v>
      </c>
      <c r="G415" s="275" t="s">
        <v>88</v>
      </c>
      <c r="H415" s="277">
        <v>45733</v>
      </c>
      <c r="I415" s="277">
        <v>45764</v>
      </c>
      <c r="J415" s="275" t="s">
        <v>93</v>
      </c>
      <c r="K415" s="282" t="s">
        <v>251</v>
      </c>
      <c r="L415" s="277">
        <v>45735</v>
      </c>
    </row>
    <row r="416" spans="1:12" ht="69.75" customHeight="1">
      <c r="A416" s="423">
        <v>410</v>
      </c>
      <c r="B416" s="264" t="s">
        <v>1787</v>
      </c>
      <c r="C416" s="273">
        <v>940708350318</v>
      </c>
      <c r="D416" s="264" t="s">
        <v>1788</v>
      </c>
      <c r="E416" s="266" t="s">
        <v>75</v>
      </c>
      <c r="F416" s="268">
        <v>45733</v>
      </c>
      <c r="G416" s="266" t="s">
        <v>151</v>
      </c>
      <c r="H416" s="268">
        <v>45736</v>
      </c>
      <c r="I416" s="268">
        <v>45768</v>
      </c>
      <c r="J416" s="266" t="s">
        <v>304</v>
      </c>
      <c r="K416" s="264" t="s">
        <v>707</v>
      </c>
      <c r="L416" s="274">
        <v>45736</v>
      </c>
    </row>
    <row r="417" spans="1:12" ht="79.5" customHeight="1">
      <c r="A417" s="423">
        <v>411</v>
      </c>
      <c r="B417" s="226" t="s">
        <v>1790</v>
      </c>
      <c r="C417" s="137">
        <v>820825351299</v>
      </c>
      <c r="D417" s="309" t="s">
        <v>1792</v>
      </c>
      <c r="E417" s="309" t="s">
        <v>75</v>
      </c>
      <c r="F417" s="193">
        <v>45734</v>
      </c>
      <c r="G417" s="310" t="s">
        <v>341</v>
      </c>
      <c r="H417" s="193">
        <v>45736</v>
      </c>
      <c r="I417" s="193">
        <v>45765</v>
      </c>
      <c r="J417" s="280" t="s">
        <v>342</v>
      </c>
      <c r="K417" s="280" t="s">
        <v>793</v>
      </c>
      <c r="L417" s="193">
        <v>45736</v>
      </c>
    </row>
    <row r="418" spans="1:12" ht="70.5" customHeight="1">
      <c r="A418" s="506">
        <v>412</v>
      </c>
      <c r="B418" s="280" t="s">
        <v>1793</v>
      </c>
      <c r="C418" s="311">
        <v>681012450516</v>
      </c>
      <c r="D418" s="280" t="s">
        <v>1794</v>
      </c>
      <c r="E418" s="280" t="s">
        <v>394</v>
      </c>
      <c r="F418" s="178">
        <v>45728</v>
      </c>
      <c r="G418" s="280" t="s">
        <v>294</v>
      </c>
      <c r="H418" s="178">
        <v>45736</v>
      </c>
      <c r="I418" s="178">
        <v>45767</v>
      </c>
      <c r="J418" s="280" t="s">
        <v>1663</v>
      </c>
      <c r="K418" s="167" t="s">
        <v>296</v>
      </c>
      <c r="L418" s="193">
        <v>45736</v>
      </c>
    </row>
    <row r="419" spans="1:12" ht="70.5" customHeight="1">
      <c r="A419" s="423">
        <v>413</v>
      </c>
      <c r="B419" s="264" t="s">
        <v>1796</v>
      </c>
      <c r="C419" s="142">
        <v>741030401807</v>
      </c>
      <c r="D419" s="264" t="s">
        <v>1797</v>
      </c>
      <c r="E419" s="266" t="s">
        <v>75</v>
      </c>
      <c r="F419" s="268">
        <v>45727</v>
      </c>
      <c r="G419" s="266">
        <f>[7]каз!G416</f>
        <v>0</v>
      </c>
      <c r="H419" s="268">
        <v>45736</v>
      </c>
      <c r="I419" s="268">
        <v>45770</v>
      </c>
      <c r="J419" s="266" t="s">
        <v>481</v>
      </c>
      <c r="K419" s="264" t="s">
        <v>478</v>
      </c>
      <c r="L419" s="274">
        <v>45736</v>
      </c>
    </row>
    <row r="420" spans="1:12" ht="49.5" customHeight="1">
      <c r="A420" s="423">
        <v>414</v>
      </c>
      <c r="B420" s="264" t="s">
        <v>1799</v>
      </c>
      <c r="C420" s="205" t="s">
        <v>1800</v>
      </c>
      <c r="D420" s="266" t="s">
        <v>1802</v>
      </c>
      <c r="E420" s="266" t="s">
        <v>75</v>
      </c>
      <c r="F420" s="268">
        <v>45723</v>
      </c>
      <c r="G420" s="266" t="s">
        <v>1361</v>
      </c>
      <c r="H420" s="203">
        <v>45718</v>
      </c>
      <c r="I420" s="203">
        <v>45723</v>
      </c>
      <c r="J420" s="266" t="s">
        <v>1362</v>
      </c>
      <c r="K420" s="264" t="s">
        <v>1363</v>
      </c>
      <c r="L420" s="268">
        <v>45736</v>
      </c>
    </row>
    <row r="421" spans="1:12" ht="51" customHeight="1">
      <c r="A421" s="506">
        <v>415</v>
      </c>
      <c r="B421" s="495" t="s">
        <v>1804</v>
      </c>
      <c r="C421" s="496">
        <v>801122400228</v>
      </c>
      <c r="D421" s="495" t="s">
        <v>1805</v>
      </c>
      <c r="E421" s="497" t="s">
        <v>129</v>
      </c>
      <c r="F421" s="498">
        <v>45733</v>
      </c>
      <c r="G421" s="495" t="s">
        <v>1266</v>
      </c>
      <c r="H421" s="498">
        <v>45742</v>
      </c>
      <c r="I421" s="498">
        <v>45769</v>
      </c>
      <c r="J421" s="495" t="s">
        <v>1806</v>
      </c>
      <c r="K421" s="495" t="s">
        <v>1807</v>
      </c>
      <c r="L421" s="268">
        <v>45736</v>
      </c>
    </row>
    <row r="422" spans="1:12" ht="45">
      <c r="A422" s="512">
        <v>416</v>
      </c>
      <c r="B422" s="513" t="s">
        <v>1820</v>
      </c>
      <c r="C422" s="514">
        <v>950607400509</v>
      </c>
      <c r="D422" s="513" t="s">
        <v>1821</v>
      </c>
      <c r="E422" s="512" t="s">
        <v>58</v>
      </c>
      <c r="F422" s="515">
        <v>45719</v>
      </c>
      <c r="G422" s="512" t="s">
        <v>244</v>
      </c>
      <c r="H422" s="515">
        <v>45743</v>
      </c>
      <c r="I422" s="515">
        <v>45754</v>
      </c>
      <c r="J422" s="512" t="s">
        <v>320</v>
      </c>
      <c r="K422" s="516" t="s">
        <v>246</v>
      </c>
      <c r="L422" s="515">
        <v>45743</v>
      </c>
    </row>
    <row r="423" spans="1:12" ht="40.5" customHeight="1">
      <c r="A423" s="506">
        <v>417</v>
      </c>
      <c r="B423" s="539" t="s">
        <v>1823</v>
      </c>
      <c r="C423" s="540" t="s">
        <v>1824</v>
      </c>
      <c r="D423" s="541" t="s">
        <v>1825</v>
      </c>
      <c r="E423" s="542" t="s">
        <v>1826</v>
      </c>
      <c r="F423" s="543">
        <v>45730</v>
      </c>
      <c r="G423" s="541" t="s">
        <v>1538</v>
      </c>
      <c r="H423" s="543">
        <v>45744</v>
      </c>
      <c r="I423" s="543"/>
      <c r="J423" s="544" t="s">
        <v>1539</v>
      </c>
      <c r="K423" s="545" t="s">
        <v>1827</v>
      </c>
      <c r="L423" s="546">
        <v>45747</v>
      </c>
    </row>
    <row r="424" spans="1:12" ht="46.5" customHeight="1">
      <c r="A424" s="512">
        <v>418</v>
      </c>
      <c r="B424" s="534" t="s">
        <v>1829</v>
      </c>
      <c r="C424" s="535" t="s">
        <v>1830</v>
      </c>
      <c r="D424" s="534" t="s">
        <v>1831</v>
      </c>
      <c r="E424" s="536" t="s">
        <v>58</v>
      </c>
      <c r="F424" s="537">
        <v>45743</v>
      </c>
      <c r="G424" s="536" t="s">
        <v>1094</v>
      </c>
      <c r="H424" s="538">
        <v>45749</v>
      </c>
      <c r="I424" s="538">
        <v>45776</v>
      </c>
      <c r="J424" s="536" t="s">
        <v>1095</v>
      </c>
      <c r="K424" s="534" t="s">
        <v>1096</v>
      </c>
      <c r="L424" s="537">
        <v>45749</v>
      </c>
    </row>
  </sheetData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 H298:I298 F223:I226 L223:L226">
    <cfRule type="timePeriod" dxfId="54" priority="43" timePeriod="today">
      <formula>FLOOR(F16,1)=TODAY()</formula>
    </cfRule>
  </conditionalFormatting>
  <conditionalFormatting sqref="L16">
    <cfRule type="timePeriod" dxfId="53" priority="42" timePeriod="today">
      <formula>FLOOR(L16,1)=TODAY()</formula>
    </cfRule>
  </conditionalFormatting>
  <conditionalFormatting sqref="H16:I16">
    <cfRule type="timePeriod" dxfId="52" priority="41" timePeriod="today">
      <formula>FLOOR(H16,1)=TODAY()</formula>
    </cfRule>
  </conditionalFormatting>
  <conditionalFormatting sqref="F33:G33">
    <cfRule type="timePeriod" dxfId="51" priority="40" timePeriod="today">
      <formula>FLOOR(F33,1)=TODAY()</formula>
    </cfRule>
  </conditionalFormatting>
  <conditionalFormatting sqref="L33">
    <cfRule type="timePeriod" dxfId="50" priority="39" timePeriod="today">
      <formula>FLOOR(L33,1)=TODAY()</formula>
    </cfRule>
  </conditionalFormatting>
  <conditionalFormatting sqref="H33:I33">
    <cfRule type="timePeriod" dxfId="49" priority="38" timePeriod="today">
      <formula>FLOOR(H33,1)=TODAY()</formula>
    </cfRule>
  </conditionalFormatting>
  <conditionalFormatting sqref="F43:G43">
    <cfRule type="timePeriod" dxfId="48" priority="37" timePeriod="today">
      <formula>FLOOR(F43,1)=TODAY()</formula>
    </cfRule>
  </conditionalFormatting>
  <conditionalFormatting sqref="L43">
    <cfRule type="timePeriod" dxfId="47" priority="36" timePeriod="today">
      <formula>FLOOR(L43,1)=TODAY()</formula>
    </cfRule>
  </conditionalFormatting>
  <conditionalFormatting sqref="H43:I43">
    <cfRule type="timePeriod" dxfId="46" priority="35" timePeriod="today">
      <formula>FLOOR(H43,1)=TODAY()</formula>
    </cfRule>
  </conditionalFormatting>
  <conditionalFormatting sqref="F55:G55">
    <cfRule type="timePeriod" dxfId="45" priority="34" timePeriod="today">
      <formula>FLOOR(F55,1)=TODAY()</formula>
    </cfRule>
  </conditionalFormatting>
  <conditionalFormatting sqref="H55:J55">
    <cfRule type="timePeriod" dxfId="44" priority="32" timePeriod="today">
      <formula>FLOOR(H55,1)=TODAY()</formula>
    </cfRule>
  </conditionalFormatting>
  <conditionalFormatting sqref="F88:G88">
    <cfRule type="timePeriod" dxfId="43" priority="28" timePeriod="today">
      <formula>FLOOR(F88,1)=TODAY()</formula>
    </cfRule>
  </conditionalFormatting>
  <conditionalFormatting sqref="H88:J88">
    <cfRule type="timePeriod" dxfId="42" priority="27" timePeriod="today">
      <formula>FLOOR(H88,1)=TODAY()</formula>
    </cfRule>
  </conditionalFormatting>
  <conditionalFormatting sqref="H130:I130">
    <cfRule type="timePeriod" dxfId="41" priority="24" timePeriod="today">
      <formula>FLOOR(H130,1)=TODAY()</formula>
    </cfRule>
  </conditionalFormatting>
  <conditionalFormatting sqref="F130:G130">
    <cfRule type="timePeriod" dxfId="40" priority="26" timePeriod="today">
      <formula>FLOOR(F130,1)=TODAY()</formula>
    </cfRule>
  </conditionalFormatting>
  <conditionalFormatting sqref="L130">
    <cfRule type="timePeriod" dxfId="39" priority="25" timePeriod="today">
      <formula>FLOOR(L130,1)=TODAY()</formula>
    </cfRule>
  </conditionalFormatting>
  <conditionalFormatting sqref="F139:G140">
    <cfRule type="timePeriod" dxfId="38" priority="23" timePeriod="today">
      <formula>FLOOR(F139,1)=TODAY()</formula>
    </cfRule>
  </conditionalFormatting>
  <conditionalFormatting sqref="H139:I140">
    <cfRule type="timePeriod" dxfId="37" priority="21" timePeriod="today">
      <formula>FLOOR(H139,1)=TODAY()</formula>
    </cfRule>
  </conditionalFormatting>
  <conditionalFormatting sqref="L139:L140">
    <cfRule type="timePeriod" dxfId="36" priority="22" timePeriod="today">
      <formula>FLOOR(L139,1)=TODAY()</formula>
    </cfRule>
  </conditionalFormatting>
  <conditionalFormatting sqref="F217:G217">
    <cfRule type="timePeriod" dxfId="35" priority="20" timePeriod="today">
      <formula>FLOOR(F217,1)=TODAY()</formula>
    </cfRule>
  </conditionalFormatting>
  <conditionalFormatting sqref="L217">
    <cfRule type="timePeriod" dxfId="34" priority="19" timePeriod="today">
      <formula>FLOOR(L217,1)=TODAY()</formula>
    </cfRule>
  </conditionalFormatting>
  <conditionalFormatting sqref="H218:I222">
    <cfRule type="timePeriod" dxfId="33" priority="17" timePeriod="today">
      <formula>FLOOR(H218,1)=TODAY()</formula>
    </cfRule>
  </conditionalFormatting>
  <conditionalFormatting sqref="F218:G222">
    <cfRule type="timePeriod" dxfId="32" priority="16" timePeriod="today">
      <formula>FLOOR(F218,1)=TODAY()</formula>
    </cfRule>
  </conditionalFormatting>
  <conditionalFormatting sqref="L218:L222">
    <cfRule type="timePeriod" dxfId="31" priority="15" timePeriod="today">
      <formula>FLOOR(L218,1)=TODAY()</formula>
    </cfRule>
  </conditionalFormatting>
  <conditionalFormatting sqref="J274">
    <cfRule type="timePeriod" dxfId="30" priority="11" timePeriod="today">
      <formula>FLOOR(J274,1)=TODAY()</formula>
    </cfRule>
  </conditionalFormatting>
  <conditionalFormatting sqref="F298:G298">
    <cfRule type="timePeriod" dxfId="29" priority="10" timePeriod="today">
      <formula>FLOOR(F298,1)=TODAY()</formula>
    </cfRule>
  </conditionalFormatting>
  <conditionalFormatting sqref="L298">
    <cfRule type="timePeriod" dxfId="28" priority="9" timePeriod="today">
      <formula>FLOOR(L298,1)=TODAY()</formula>
    </cfRule>
  </conditionalFormatting>
  <conditionalFormatting sqref="J294">
    <cfRule type="timePeriod" dxfId="27" priority="7" timePeriod="today">
      <formula>FLOOR(J294,1)=TODAY()</formula>
    </cfRule>
  </conditionalFormatting>
  <conditionalFormatting sqref="J308">
    <cfRule type="timePeriod" dxfId="26" priority="6" timePeriod="today">
      <formula>FLOOR(J308,1)=TODAY()</formula>
    </cfRule>
  </conditionalFormatting>
  <conditionalFormatting sqref="G297">
    <cfRule type="timePeriod" dxfId="25" priority="5" timePeriod="today">
      <formula>FLOOR(G297,1)=TODAY()</formula>
    </cfRule>
  </conditionalFormatting>
  <conditionalFormatting sqref="J347">
    <cfRule type="timePeriod" dxfId="24" priority="4" timePeriod="today">
      <formula>FLOOR(J347,1)=TODAY()</formula>
    </cfRule>
  </conditionalFormatting>
  <conditionalFormatting sqref="J356">
    <cfRule type="timePeriod" dxfId="23" priority="3" timePeriod="today">
      <formula>FLOOR(J356,1)=TODAY()</formula>
    </cfRule>
  </conditionalFormatting>
  <conditionalFormatting sqref="J365">
    <cfRule type="timePeriod" dxfId="22" priority="2" timePeriod="today">
      <formula>FLOOR(J365,1)=TODAY()</formula>
    </cfRule>
  </conditionalFormatting>
  <conditionalFormatting sqref="J401">
    <cfRule type="timePeriod" dxfId="21" priority="1" timePeriod="today">
      <formula>FLOOR(J401,1)=TODAY()</formula>
    </cfRule>
  </conditionalFormatting>
  <hyperlinks>
    <hyperlink ref="K18" r:id="rId1" xr:uid="{00000000-0004-0000-0000-000000000000}"/>
    <hyperlink ref="K43" r:id="rId2" display="87072027720bakhti9r@mail.ru" xr:uid="{00000000-0004-0000-0000-000001000000}"/>
    <hyperlink ref="K47" r:id="rId3" display="astana_rib@ mail.ru   87015149221_x000a_" xr:uid="{00000000-0004-0000-0000-000002000000}"/>
    <hyperlink ref="K50" r:id="rId4" xr:uid="{00000000-0004-0000-0000-000003000000}"/>
    <hyperlink ref="K59" r:id="rId5" display="astana_rib@ mail.ru   87015149221_x000a_" xr:uid="{00000000-0004-0000-0000-000004000000}"/>
    <hyperlink ref="K60" r:id="rId6" xr:uid="{00000000-0004-0000-0000-000005000000}"/>
    <hyperlink ref="K70" r:id="rId7" xr:uid="{00000000-0004-0000-0000-000006000000}"/>
    <hyperlink ref="K75" r:id="rId8" xr:uid="{00000000-0004-0000-0000-000007000000}"/>
    <hyperlink ref="K82" r:id="rId9" xr:uid="{00000000-0004-0000-0000-000008000000}"/>
    <hyperlink ref="K78" r:id="rId10" xr:uid="{00000000-0004-0000-0000-000009000000}"/>
    <hyperlink ref="K77" r:id="rId11" display="astana_rib@ mail.ru   87015149221_x000a_" xr:uid="{00000000-0004-0000-0000-00000A000000}"/>
    <hyperlink ref="K89" r:id="rId12" xr:uid="{00000000-0004-0000-0000-00000B000000}"/>
    <hyperlink ref="K96" r:id="rId13" xr:uid="{00000000-0004-0000-0000-00000C000000}"/>
    <hyperlink ref="K101" r:id="rId14" xr:uid="{00000000-0004-0000-0000-00000D000000}"/>
    <hyperlink ref="K110" r:id="rId15" xr:uid="{00000000-0004-0000-0000-00000E000000}"/>
    <hyperlink ref="K113" r:id="rId16" xr:uid="{00000000-0004-0000-0000-00000F000000}"/>
    <hyperlink ref="K122" r:id="rId17" display="astana_rib@ mail.ru   87015149221_x000a_" xr:uid="{00000000-0004-0000-0000-000010000000}"/>
    <hyperlink ref="K123" r:id="rId18" display="astana_rib@ mail.ru   87015149221_x000a_" xr:uid="{00000000-0004-0000-0000-000011000000}"/>
    <hyperlink ref="K17" r:id="rId19" xr:uid="{00000000-0004-0000-0000-000012000000}"/>
    <hyperlink ref="K131" r:id="rId20" xr:uid="{00000000-0004-0000-0000-000013000000}"/>
    <hyperlink ref="K143" r:id="rId21" display="astana_rib@ mail.ru   87015149221_x000a_" xr:uid="{00000000-0004-0000-0000-000014000000}"/>
    <hyperlink ref="K144" r:id="rId22" xr:uid="{00000000-0004-0000-0000-000015000000}"/>
    <hyperlink ref="K150" r:id="rId23" xr:uid="{00000000-0004-0000-0000-000016000000}"/>
    <hyperlink ref="K152" r:id="rId24" xr:uid="{00000000-0004-0000-0000-000017000000}"/>
    <hyperlink ref="K154" r:id="rId25" xr:uid="{00000000-0004-0000-0000-000018000000}"/>
    <hyperlink ref="K175" r:id="rId26" display="astana_rib@ mail.ru   87015149221_x000a_" xr:uid="{00000000-0004-0000-0000-000019000000}"/>
    <hyperlink ref="K173" r:id="rId27" xr:uid="{00000000-0004-0000-0000-00001A000000}"/>
    <hyperlink ref="K186" r:id="rId28" xr:uid="{00000000-0004-0000-0000-00001B000000}"/>
    <hyperlink ref="K190" r:id="rId29" display="astana_rib@ mail.ru   87015149221_x000a_" xr:uid="{00000000-0004-0000-0000-00001C000000}"/>
    <hyperlink ref="K214" r:id="rId30" display="astana_rib@ mail.ru   87015149221_x000a_" xr:uid="{00000000-0004-0000-0000-00001D000000}"/>
    <hyperlink ref="K223" r:id="rId31" xr:uid="{00000000-0004-0000-0000-00001E000000}"/>
    <hyperlink ref="K235" r:id="rId32" xr:uid="{00000000-0004-0000-0000-00001F000000}"/>
    <hyperlink ref="K236" r:id="rId33" xr:uid="{00000000-0004-0000-0000-000020000000}"/>
    <hyperlink ref="K256" r:id="rId34" xr:uid="{00000000-0004-0000-0000-000021000000}"/>
    <hyperlink ref="K257" r:id="rId35" display="astana_rib@ mail.ru   87015149221_x000a_" xr:uid="{00000000-0004-0000-0000-000022000000}"/>
    <hyperlink ref="K262" r:id="rId36" xr:uid="{00000000-0004-0000-0000-000023000000}"/>
    <hyperlink ref="K274" r:id="rId37" xr:uid="{00000000-0004-0000-0000-000024000000}"/>
    <hyperlink ref="K277" r:id="rId38" display="astana_rib@ mail.ru   87015149221_x000a_" xr:uid="{00000000-0004-0000-0000-000025000000}"/>
    <hyperlink ref="K281" r:id="rId39" display="astana_rib@ mail.ru   87015149221_x000a_" xr:uid="{00000000-0004-0000-0000-000026000000}"/>
    <hyperlink ref="K285" r:id="rId40" display="astana_rib@ mail.ru   87015149221_x000a_" xr:uid="{00000000-0004-0000-0000-000027000000}"/>
    <hyperlink ref="K294" r:id="rId41" xr:uid="{00000000-0004-0000-0000-000028000000}"/>
    <hyperlink ref="K308" r:id="rId42" xr:uid="{00000000-0004-0000-0000-000029000000}"/>
    <hyperlink ref="K344" r:id="rId43" xr:uid="{7F83D03F-9AF2-4514-8A08-BF04FF1F8D47}"/>
    <hyperlink ref="K347" r:id="rId44" xr:uid="{521EAF51-C4E9-46DA-94F3-50EF70C96C1B}"/>
    <hyperlink ref="K350" r:id="rId45" xr:uid="{00000000-0004-0000-0000-000000000000}"/>
    <hyperlink ref="K356" r:id="rId46" xr:uid="{39AE5562-D694-4D3A-984A-ABF915B4F400}"/>
    <hyperlink ref="K365" r:id="rId47" xr:uid="{0810E44B-6A9C-4A5F-A60A-E34736A367AA}"/>
    <hyperlink ref="K374" r:id="rId48" xr:uid="{00000000-0004-0000-0000-000000000000}"/>
    <hyperlink ref="K401" r:id="rId49" xr:uid="{3B8025ED-B4BB-4BE3-8C04-BB6401783236}"/>
    <hyperlink ref="K415" r:id="rId50" xr:uid="{00000000-0004-0000-0000-000000000000}"/>
  </hyperlinks>
  <pageMargins left="0.7" right="0.7" top="0.75" bottom="0.75" header="0" footer="0"/>
  <pageSetup scale="35" orientation="landscape" horizontalDpi="4294967294" verticalDpi="4294967294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22"/>
  <sheetViews>
    <sheetView tabSelected="1" zoomScale="85" zoomScaleNormal="85" workbookViewId="0">
      <pane ySplit="3" topLeftCell="A418" activePane="bottomLeft" state="frozen"/>
      <selection pane="bottomLeft" activeCell="H422" sqref="H422"/>
    </sheetView>
  </sheetViews>
  <sheetFormatPr defaultRowHeight="15" customHeight="1"/>
  <cols>
    <col min="1" max="1" width="5.7109375" style="14" customWidth="1"/>
    <col min="2" max="2" width="22.42578125" style="14" customWidth="1"/>
    <col min="3" max="3" width="19.7109375" style="101" customWidth="1"/>
    <col min="4" max="4" width="26.28515625" style="14" customWidth="1"/>
    <col min="5" max="5" width="25.7109375" style="14" customWidth="1"/>
    <col min="6" max="6" width="18.140625" style="14" customWidth="1"/>
    <col min="7" max="7" width="18.42578125" style="14" customWidth="1"/>
    <col min="8" max="8" width="14.140625" style="14" customWidth="1"/>
    <col min="9" max="9" width="13.5703125" style="14" customWidth="1"/>
    <col min="10" max="10" width="25.42578125" style="14" customWidth="1"/>
    <col min="11" max="11" width="29.42578125" style="14" customWidth="1"/>
    <col min="12" max="12" width="13.42578125" style="14" customWidth="1"/>
    <col min="13" max="13" width="11.85546875" style="14" bestFit="1" customWidth="1"/>
    <col min="14" max="26" width="8" style="14" customWidth="1"/>
    <col min="27" max="16384" width="9.140625" style="14"/>
  </cols>
  <sheetData>
    <row r="1" spans="1:26" ht="24" customHeight="1">
      <c r="A1" s="519" t="s">
        <v>20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519" t="s">
        <v>1</v>
      </c>
      <c r="B2" s="531" t="s">
        <v>21</v>
      </c>
      <c r="C2" s="532" t="s">
        <v>22</v>
      </c>
      <c r="D2" s="519" t="s">
        <v>23</v>
      </c>
      <c r="E2" s="519" t="s">
        <v>24</v>
      </c>
      <c r="F2" s="519" t="s">
        <v>25</v>
      </c>
      <c r="G2" s="531" t="s">
        <v>26</v>
      </c>
      <c r="H2" s="519" t="s">
        <v>27</v>
      </c>
      <c r="I2" s="520"/>
      <c r="J2" s="519" t="s">
        <v>28</v>
      </c>
      <c r="K2" s="519" t="s">
        <v>29</v>
      </c>
      <c r="L2" s="519" t="s">
        <v>30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63.75" customHeight="1">
      <c r="A3" s="520"/>
      <c r="B3" s="520"/>
      <c r="C3" s="533"/>
      <c r="D3" s="520"/>
      <c r="E3" s="520"/>
      <c r="F3" s="520"/>
      <c r="G3" s="520"/>
      <c r="H3" s="78" t="s">
        <v>31</v>
      </c>
      <c r="I3" s="78" t="s">
        <v>32</v>
      </c>
      <c r="J3" s="520"/>
      <c r="K3" s="520"/>
      <c r="L3" s="52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 customHeight="1">
      <c r="A4" s="27">
        <v>1</v>
      </c>
      <c r="B4" s="28">
        <v>2</v>
      </c>
      <c r="C4" s="80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6.75" customHeight="1">
      <c r="A5" s="319">
        <v>1</v>
      </c>
      <c r="B5" s="135" t="s">
        <v>33</v>
      </c>
      <c r="C5" s="219">
        <v>750317402255</v>
      </c>
      <c r="D5" s="135" t="s">
        <v>34</v>
      </c>
      <c r="E5" s="281" t="s">
        <v>35</v>
      </c>
      <c r="F5" s="317">
        <v>45016</v>
      </c>
      <c r="G5" s="281" t="s">
        <v>36</v>
      </c>
      <c r="H5" s="317">
        <v>45033</v>
      </c>
      <c r="I5" s="317">
        <v>45063</v>
      </c>
      <c r="J5" s="281" t="s">
        <v>37</v>
      </c>
      <c r="K5" s="135" t="s">
        <v>39</v>
      </c>
      <c r="L5" s="150">
        <v>45033</v>
      </c>
      <c r="M5" s="11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5">
      <c r="A6" s="319">
        <v>2</v>
      </c>
      <c r="B6" s="318" t="s">
        <v>14</v>
      </c>
      <c r="C6" s="318">
        <v>670804300039</v>
      </c>
      <c r="D6" s="281" t="s">
        <v>15</v>
      </c>
      <c r="E6" s="281" t="s">
        <v>16</v>
      </c>
      <c r="F6" s="317">
        <v>45027</v>
      </c>
      <c r="G6" s="281" t="s">
        <v>17</v>
      </c>
      <c r="H6" s="317">
        <v>45034</v>
      </c>
      <c r="I6" s="317">
        <v>45064</v>
      </c>
      <c r="J6" s="281" t="s">
        <v>18</v>
      </c>
      <c r="K6" s="281" t="s">
        <v>19</v>
      </c>
      <c r="L6" s="150">
        <v>45034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44.25" customHeight="1">
      <c r="A7" s="319">
        <v>3</v>
      </c>
      <c r="B7" s="320" t="s">
        <v>40</v>
      </c>
      <c r="C7" s="435">
        <v>891121350992</v>
      </c>
      <c r="D7" s="279" t="s">
        <v>41</v>
      </c>
      <c r="E7" s="279" t="s">
        <v>45</v>
      </c>
      <c r="F7" s="322">
        <v>45033</v>
      </c>
      <c r="G7" s="322" t="s">
        <v>42</v>
      </c>
      <c r="H7" s="150">
        <v>45041</v>
      </c>
      <c r="I7" s="150">
        <v>45071</v>
      </c>
      <c r="J7" s="279" t="s">
        <v>43</v>
      </c>
      <c r="K7" s="135" t="s">
        <v>44</v>
      </c>
      <c r="L7" s="150">
        <v>45041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>
      <c r="A8" s="319">
        <v>4</v>
      </c>
      <c r="B8" s="135" t="s">
        <v>46</v>
      </c>
      <c r="C8" s="219">
        <v>690101409080</v>
      </c>
      <c r="D8" s="135" t="s">
        <v>47</v>
      </c>
      <c r="E8" s="281" t="s">
        <v>16</v>
      </c>
      <c r="F8" s="317">
        <v>45041</v>
      </c>
      <c r="G8" s="281" t="s">
        <v>48</v>
      </c>
      <c r="H8" s="317">
        <v>45048</v>
      </c>
      <c r="I8" s="317">
        <v>45077</v>
      </c>
      <c r="J8" s="281" t="s">
        <v>49</v>
      </c>
      <c r="K8" s="135" t="s">
        <v>50</v>
      </c>
      <c r="L8" s="150">
        <v>45048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0">
      <c r="A9" s="319">
        <v>5</v>
      </c>
      <c r="B9" s="135" t="s">
        <v>51</v>
      </c>
      <c r="C9" s="219">
        <v>571107301713</v>
      </c>
      <c r="D9" s="135" t="s">
        <v>52</v>
      </c>
      <c r="E9" s="281" t="s">
        <v>16</v>
      </c>
      <c r="F9" s="317">
        <v>45048</v>
      </c>
      <c r="G9" s="281" t="s">
        <v>53</v>
      </c>
      <c r="H9" s="317">
        <v>45058</v>
      </c>
      <c r="I9" s="317">
        <v>45088</v>
      </c>
      <c r="J9" s="281" t="s">
        <v>54</v>
      </c>
      <c r="K9" s="135" t="s">
        <v>55</v>
      </c>
      <c r="L9" s="150">
        <v>45058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45">
      <c r="A10" s="319">
        <v>6</v>
      </c>
      <c r="B10" s="318" t="s">
        <v>56</v>
      </c>
      <c r="C10" s="318">
        <v>731109300027</v>
      </c>
      <c r="D10" s="281" t="s">
        <v>57</v>
      </c>
      <c r="E10" s="281" t="s">
        <v>71</v>
      </c>
      <c r="F10" s="317">
        <v>45057</v>
      </c>
      <c r="G10" s="281" t="s">
        <v>17</v>
      </c>
      <c r="H10" s="317">
        <v>45102</v>
      </c>
      <c r="I10" s="317">
        <v>45098</v>
      </c>
      <c r="J10" s="281" t="s">
        <v>18</v>
      </c>
      <c r="K10" s="281" t="s">
        <v>19</v>
      </c>
      <c r="L10" s="150">
        <v>45102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45">
      <c r="A11" s="319">
        <v>7</v>
      </c>
      <c r="B11" s="318" t="s">
        <v>59</v>
      </c>
      <c r="C11" s="318">
        <v>670616301580</v>
      </c>
      <c r="D11" s="281" t="s">
        <v>60</v>
      </c>
      <c r="E11" s="281" t="s">
        <v>71</v>
      </c>
      <c r="F11" s="317">
        <v>45058</v>
      </c>
      <c r="G11" s="281" t="s">
        <v>17</v>
      </c>
      <c r="H11" s="317">
        <v>45071</v>
      </c>
      <c r="I11" s="317">
        <v>45098</v>
      </c>
      <c r="J11" s="281" t="s">
        <v>18</v>
      </c>
      <c r="K11" s="281" t="s">
        <v>19</v>
      </c>
      <c r="L11" s="150">
        <v>45071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5">
      <c r="A12" s="319">
        <v>8</v>
      </c>
      <c r="B12" s="318" t="s">
        <v>61</v>
      </c>
      <c r="C12" s="318">
        <v>850207450183</v>
      </c>
      <c r="D12" s="281" t="s">
        <v>62</v>
      </c>
      <c r="E12" s="281" t="s">
        <v>71</v>
      </c>
      <c r="F12" s="317">
        <v>45064</v>
      </c>
      <c r="G12" s="281" t="s">
        <v>64</v>
      </c>
      <c r="H12" s="317">
        <v>45070</v>
      </c>
      <c r="I12" s="317">
        <v>45099</v>
      </c>
      <c r="J12" s="281" t="s">
        <v>65</v>
      </c>
      <c r="K12" s="281" t="s">
        <v>66</v>
      </c>
      <c r="L12" s="150" t="s">
        <v>67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45">
      <c r="A13" s="319">
        <v>9</v>
      </c>
      <c r="B13" s="318" t="s">
        <v>68</v>
      </c>
      <c r="C13" s="318">
        <v>920628351388</v>
      </c>
      <c r="D13" s="281" t="s">
        <v>70</v>
      </c>
      <c r="E13" s="281" t="s">
        <v>71</v>
      </c>
      <c r="F13" s="317">
        <v>45090</v>
      </c>
      <c r="G13" s="281" t="s">
        <v>17</v>
      </c>
      <c r="H13" s="317">
        <v>45093</v>
      </c>
      <c r="I13" s="317">
        <v>45125</v>
      </c>
      <c r="J13" s="281" t="s">
        <v>72</v>
      </c>
      <c r="K13" s="281" t="s">
        <v>19</v>
      </c>
      <c r="L13" s="150">
        <v>45093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5">
      <c r="A14" s="319">
        <v>10</v>
      </c>
      <c r="B14" s="320" t="s">
        <v>73</v>
      </c>
      <c r="C14" s="435">
        <v>860807450978</v>
      </c>
      <c r="D14" s="279" t="s">
        <v>76</v>
      </c>
      <c r="E14" s="279" t="s">
        <v>77</v>
      </c>
      <c r="F14" s="436">
        <v>45117</v>
      </c>
      <c r="G14" s="437" t="s">
        <v>42</v>
      </c>
      <c r="H14" s="436">
        <v>45125</v>
      </c>
      <c r="I14" s="436">
        <v>45152</v>
      </c>
      <c r="J14" s="437" t="s">
        <v>78</v>
      </c>
      <c r="K14" s="279" t="s">
        <v>79</v>
      </c>
      <c r="L14" s="322">
        <v>45125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5">
      <c r="A15" s="319">
        <v>11</v>
      </c>
      <c r="B15" s="318" t="s">
        <v>80</v>
      </c>
      <c r="C15" s="318">
        <v>680912301393</v>
      </c>
      <c r="D15" s="281" t="s">
        <v>85</v>
      </c>
      <c r="E15" s="281" t="s">
        <v>71</v>
      </c>
      <c r="F15" s="317">
        <v>45131</v>
      </c>
      <c r="G15" s="281" t="s">
        <v>82</v>
      </c>
      <c r="H15" s="317">
        <v>45134</v>
      </c>
      <c r="I15" s="317">
        <v>45165</v>
      </c>
      <c r="J15" s="281" t="s">
        <v>86</v>
      </c>
      <c r="K15" s="281" t="s">
        <v>84</v>
      </c>
      <c r="L15" s="317">
        <v>45134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5">
      <c r="A16" s="319">
        <v>12</v>
      </c>
      <c r="B16" s="318" t="s">
        <v>87</v>
      </c>
      <c r="C16" s="318">
        <v>641023401095</v>
      </c>
      <c r="D16" s="281" t="s">
        <v>92</v>
      </c>
      <c r="E16" s="281" t="s">
        <v>71</v>
      </c>
      <c r="F16" s="317">
        <v>45126</v>
      </c>
      <c r="G16" s="281" t="s">
        <v>88</v>
      </c>
      <c r="H16" s="317">
        <v>45145</v>
      </c>
      <c r="I16" s="317">
        <v>45173</v>
      </c>
      <c r="J16" s="281" t="s">
        <v>89</v>
      </c>
      <c r="K16" s="135" t="s">
        <v>90</v>
      </c>
      <c r="L16" s="317">
        <v>45145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0">
      <c r="A17" s="319">
        <v>13</v>
      </c>
      <c r="B17" s="279" t="s">
        <v>94</v>
      </c>
      <c r="C17" s="320">
        <v>840605351068</v>
      </c>
      <c r="D17" s="279" t="s">
        <v>100</v>
      </c>
      <c r="E17" s="279" t="s">
        <v>101</v>
      </c>
      <c r="F17" s="322">
        <v>45179</v>
      </c>
      <c r="G17" s="279" t="s">
        <v>97</v>
      </c>
      <c r="H17" s="322">
        <v>45183</v>
      </c>
      <c r="I17" s="322">
        <v>45183</v>
      </c>
      <c r="J17" s="279" t="s">
        <v>102</v>
      </c>
      <c r="K17" s="325" t="s">
        <v>99</v>
      </c>
      <c r="L17" s="322">
        <v>45152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45">
      <c r="A18" s="319">
        <v>14</v>
      </c>
      <c r="B18" s="318" t="s">
        <v>103</v>
      </c>
      <c r="C18" s="318">
        <v>930602450158</v>
      </c>
      <c r="D18" s="281" t="s">
        <v>108</v>
      </c>
      <c r="E18" s="281" t="s">
        <v>63</v>
      </c>
      <c r="F18" s="317">
        <v>45134</v>
      </c>
      <c r="G18" s="281" t="s">
        <v>64</v>
      </c>
      <c r="H18" s="317">
        <v>45155</v>
      </c>
      <c r="I18" s="317">
        <v>45183</v>
      </c>
      <c r="J18" s="281" t="s">
        <v>65</v>
      </c>
      <c r="K18" s="281" t="s">
        <v>66</v>
      </c>
      <c r="L18" s="150" t="s">
        <v>107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5">
      <c r="A19" s="319">
        <v>15</v>
      </c>
      <c r="B19" s="318" t="s">
        <v>109</v>
      </c>
      <c r="C19" s="318">
        <v>750901350476</v>
      </c>
      <c r="D19" s="281" t="s">
        <v>111</v>
      </c>
      <c r="E19" s="281" t="s">
        <v>71</v>
      </c>
      <c r="F19" s="317">
        <v>45141</v>
      </c>
      <c r="G19" s="281" t="s">
        <v>17</v>
      </c>
      <c r="H19" s="317">
        <v>45154</v>
      </c>
      <c r="I19" s="317">
        <v>45182</v>
      </c>
      <c r="J19" s="281" t="s">
        <v>72</v>
      </c>
      <c r="K19" s="281" t="s">
        <v>19</v>
      </c>
      <c r="L19" s="150">
        <v>45154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45">
      <c r="A20" s="319">
        <v>16</v>
      </c>
      <c r="B20" s="318" t="s">
        <v>112</v>
      </c>
      <c r="C20" s="318">
        <v>690918300250</v>
      </c>
      <c r="D20" s="281" t="s">
        <v>114</v>
      </c>
      <c r="E20" s="281" t="s">
        <v>71</v>
      </c>
      <c r="F20" s="317">
        <v>45155</v>
      </c>
      <c r="G20" s="281" t="s">
        <v>17</v>
      </c>
      <c r="H20" s="317">
        <v>45163</v>
      </c>
      <c r="I20" s="317">
        <v>45194</v>
      </c>
      <c r="J20" s="281" t="s">
        <v>72</v>
      </c>
      <c r="K20" s="281" t="s">
        <v>19</v>
      </c>
      <c r="L20" s="317">
        <v>45163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60">
      <c r="A21" s="319">
        <v>17</v>
      </c>
      <c r="B21" s="135" t="s">
        <v>115</v>
      </c>
      <c r="C21" s="219">
        <v>901103400760</v>
      </c>
      <c r="D21" s="135" t="s">
        <v>120</v>
      </c>
      <c r="E21" s="281" t="s">
        <v>121</v>
      </c>
      <c r="F21" s="317">
        <v>45156</v>
      </c>
      <c r="G21" s="281" t="s">
        <v>117</v>
      </c>
      <c r="H21" s="317">
        <v>45171</v>
      </c>
      <c r="I21" s="317">
        <v>45198</v>
      </c>
      <c r="J21" s="281" t="s">
        <v>122</v>
      </c>
      <c r="K21" s="135" t="s">
        <v>119</v>
      </c>
      <c r="L21" s="150">
        <v>45173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60">
      <c r="A22" s="319">
        <v>18</v>
      </c>
      <c r="B22" s="318" t="s">
        <v>123</v>
      </c>
      <c r="C22" s="318">
        <v>751127301876</v>
      </c>
      <c r="D22" s="281" t="s">
        <v>124</v>
      </c>
      <c r="E22" s="281" t="s">
        <v>121</v>
      </c>
      <c r="F22" s="317">
        <v>45147</v>
      </c>
      <c r="G22" s="281" t="s">
        <v>125</v>
      </c>
      <c r="H22" s="317">
        <v>45166</v>
      </c>
      <c r="I22" s="317">
        <v>45191</v>
      </c>
      <c r="J22" s="281" t="s">
        <v>126</v>
      </c>
      <c r="K22" s="281" t="s">
        <v>127</v>
      </c>
      <c r="L22" s="150">
        <v>45176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45">
      <c r="A23" s="319">
        <v>19</v>
      </c>
      <c r="B23" s="318" t="s">
        <v>131</v>
      </c>
      <c r="C23" s="318">
        <v>790716303674</v>
      </c>
      <c r="D23" s="281" t="s">
        <v>133</v>
      </c>
      <c r="E23" s="281" t="s">
        <v>71</v>
      </c>
      <c r="F23" s="317">
        <v>45152</v>
      </c>
      <c r="G23" s="281" t="s">
        <v>17</v>
      </c>
      <c r="H23" s="317">
        <v>45182</v>
      </c>
      <c r="I23" s="317">
        <v>45179</v>
      </c>
      <c r="J23" s="281" t="s">
        <v>72</v>
      </c>
      <c r="K23" s="281" t="s">
        <v>19</v>
      </c>
      <c r="L23" s="317">
        <v>45182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60">
      <c r="A24" s="319">
        <v>20</v>
      </c>
      <c r="B24" s="135" t="s">
        <v>134</v>
      </c>
      <c r="C24" s="219">
        <v>850527350315</v>
      </c>
      <c r="D24" s="135" t="s">
        <v>135</v>
      </c>
      <c r="E24" s="281" t="s">
        <v>71</v>
      </c>
      <c r="F24" s="317">
        <v>45177</v>
      </c>
      <c r="G24" s="281" t="s">
        <v>117</v>
      </c>
      <c r="H24" s="317">
        <v>45177</v>
      </c>
      <c r="I24" s="317">
        <v>45205</v>
      </c>
      <c r="J24" s="281" t="s">
        <v>118</v>
      </c>
      <c r="K24" s="135" t="s">
        <v>119</v>
      </c>
      <c r="L24" s="150">
        <v>45183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60">
      <c r="A25" s="319">
        <v>21</v>
      </c>
      <c r="B25" s="318" t="s">
        <v>136</v>
      </c>
      <c r="C25" s="318">
        <v>700916301867</v>
      </c>
      <c r="D25" s="281" t="s">
        <v>137</v>
      </c>
      <c r="E25" s="281" t="s">
        <v>121</v>
      </c>
      <c r="F25" s="317">
        <v>45176</v>
      </c>
      <c r="G25" s="281" t="s">
        <v>125</v>
      </c>
      <c r="H25" s="317">
        <v>45183</v>
      </c>
      <c r="I25" s="317">
        <v>45210</v>
      </c>
      <c r="J25" s="281" t="s">
        <v>126</v>
      </c>
      <c r="K25" s="281" t="s">
        <v>127</v>
      </c>
      <c r="L25" s="150">
        <v>45185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60">
      <c r="A26" s="319">
        <v>22</v>
      </c>
      <c r="B26" s="318" t="s">
        <v>139</v>
      </c>
      <c r="C26" s="318">
        <v>891019301315</v>
      </c>
      <c r="D26" s="281" t="s">
        <v>141</v>
      </c>
      <c r="E26" s="281" t="s">
        <v>71</v>
      </c>
      <c r="F26" s="317">
        <v>45180</v>
      </c>
      <c r="G26" s="281" t="s">
        <v>17</v>
      </c>
      <c r="H26" s="317">
        <v>45184</v>
      </c>
      <c r="I26" s="317">
        <v>45211</v>
      </c>
      <c r="J26" s="281" t="s">
        <v>72</v>
      </c>
      <c r="K26" s="281" t="s">
        <v>19</v>
      </c>
      <c r="L26" s="150">
        <v>45185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60">
      <c r="A27" s="319">
        <v>23</v>
      </c>
      <c r="B27" s="318" t="s">
        <v>142</v>
      </c>
      <c r="C27" s="318">
        <v>780214302685</v>
      </c>
      <c r="D27" s="281" t="s">
        <v>147</v>
      </c>
      <c r="E27" s="281" t="s">
        <v>71</v>
      </c>
      <c r="F27" s="317">
        <v>45184</v>
      </c>
      <c r="G27" s="281" t="s">
        <v>144</v>
      </c>
      <c r="H27" s="317">
        <v>45191</v>
      </c>
      <c r="I27" s="317">
        <v>45218</v>
      </c>
      <c r="J27" s="281" t="s">
        <v>148</v>
      </c>
      <c r="K27" s="281" t="s">
        <v>146</v>
      </c>
      <c r="L27" s="150">
        <v>45191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45">
      <c r="A28" s="319">
        <v>24</v>
      </c>
      <c r="B28" s="318" t="s">
        <v>149</v>
      </c>
      <c r="C28" s="318">
        <v>850307400214</v>
      </c>
      <c r="D28" s="281" t="s">
        <v>154</v>
      </c>
      <c r="E28" s="281" t="s">
        <v>71</v>
      </c>
      <c r="F28" s="317">
        <v>45182</v>
      </c>
      <c r="G28" s="281" t="s">
        <v>151</v>
      </c>
      <c r="H28" s="150">
        <v>45184</v>
      </c>
      <c r="I28" s="150">
        <v>45211</v>
      </c>
      <c r="J28" s="281" t="s">
        <v>155</v>
      </c>
      <c r="K28" s="281" t="s">
        <v>153</v>
      </c>
      <c r="L28" s="150">
        <v>45186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45">
      <c r="A29" s="319">
        <v>25</v>
      </c>
      <c r="B29" s="318" t="s">
        <v>156</v>
      </c>
      <c r="C29" s="318">
        <v>750910450203</v>
      </c>
      <c r="D29" s="281" t="s">
        <v>161</v>
      </c>
      <c r="E29" s="281" t="s">
        <v>71</v>
      </c>
      <c r="F29" s="150">
        <v>45190</v>
      </c>
      <c r="G29" s="281" t="s">
        <v>158</v>
      </c>
      <c r="H29" s="150">
        <v>45198</v>
      </c>
      <c r="I29" s="150">
        <v>45224</v>
      </c>
      <c r="J29" s="281" t="s">
        <v>162</v>
      </c>
      <c r="K29" s="328" t="s">
        <v>160</v>
      </c>
      <c r="L29" s="150">
        <v>45198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60">
      <c r="A30" s="319">
        <v>26</v>
      </c>
      <c r="B30" s="318" t="s">
        <v>163</v>
      </c>
      <c r="C30" s="318">
        <v>660109400233</v>
      </c>
      <c r="D30" s="281" t="s">
        <v>169</v>
      </c>
      <c r="E30" s="281" t="s">
        <v>170</v>
      </c>
      <c r="F30" s="317">
        <v>45203</v>
      </c>
      <c r="G30" s="281" t="s">
        <v>166</v>
      </c>
      <c r="H30" s="317">
        <v>45205</v>
      </c>
      <c r="I30" s="317">
        <v>45233</v>
      </c>
      <c r="J30" s="281" t="s">
        <v>171</v>
      </c>
      <c r="K30" s="281" t="s">
        <v>172</v>
      </c>
      <c r="L30" s="150">
        <v>45205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45">
      <c r="A31" s="319">
        <v>27</v>
      </c>
      <c r="B31" s="320" t="s">
        <v>173</v>
      </c>
      <c r="C31" s="435">
        <v>760324401003</v>
      </c>
      <c r="D31" s="279" t="s">
        <v>177</v>
      </c>
      <c r="E31" s="279" t="s">
        <v>178</v>
      </c>
      <c r="F31" s="436">
        <v>45190</v>
      </c>
      <c r="G31" s="437" t="s">
        <v>42</v>
      </c>
      <c r="H31" s="436">
        <v>45217</v>
      </c>
      <c r="I31" s="436">
        <v>45248</v>
      </c>
      <c r="J31" s="437" t="s">
        <v>179</v>
      </c>
      <c r="K31" s="279" t="s">
        <v>79</v>
      </c>
      <c r="L31" s="322">
        <v>45217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45">
      <c r="A32" s="319">
        <v>28</v>
      </c>
      <c r="B32" s="438" t="s">
        <v>180</v>
      </c>
      <c r="C32" s="438">
        <v>860215401150</v>
      </c>
      <c r="D32" s="439" t="s">
        <v>181</v>
      </c>
      <c r="E32" s="281" t="s">
        <v>71</v>
      </c>
      <c r="F32" s="440">
        <v>45209</v>
      </c>
      <c r="G32" s="439" t="s">
        <v>182</v>
      </c>
      <c r="H32" s="440">
        <v>45209</v>
      </c>
      <c r="I32" s="440">
        <v>45238</v>
      </c>
      <c r="J32" s="439" t="s">
        <v>183</v>
      </c>
      <c r="K32" s="439" t="s">
        <v>184</v>
      </c>
      <c r="L32" s="440">
        <v>45217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45">
      <c r="A33" s="319">
        <v>29</v>
      </c>
      <c r="B33" s="281" t="s">
        <v>186</v>
      </c>
      <c r="C33" s="219">
        <v>641215301022</v>
      </c>
      <c r="D33" s="135" t="s">
        <v>185</v>
      </c>
      <c r="E33" s="281" t="s">
        <v>71</v>
      </c>
      <c r="F33" s="317">
        <v>45210</v>
      </c>
      <c r="G33" s="329" t="s">
        <v>189</v>
      </c>
      <c r="H33" s="317">
        <v>45216</v>
      </c>
      <c r="I33" s="317">
        <v>45247</v>
      </c>
      <c r="J33" s="281" t="s">
        <v>187</v>
      </c>
      <c r="K33" s="135" t="s">
        <v>188</v>
      </c>
      <c r="L33" s="150">
        <v>45222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45">
      <c r="A34" s="319">
        <v>30</v>
      </c>
      <c r="B34" s="279" t="s">
        <v>193</v>
      </c>
      <c r="C34" s="320">
        <v>820807351290</v>
      </c>
      <c r="D34" s="279" t="s">
        <v>196</v>
      </c>
      <c r="E34" s="279" t="s">
        <v>121</v>
      </c>
      <c r="F34" s="322">
        <v>45219</v>
      </c>
      <c r="G34" s="279" t="s">
        <v>97</v>
      </c>
      <c r="H34" s="322">
        <v>45226</v>
      </c>
      <c r="I34" s="322">
        <v>45257</v>
      </c>
      <c r="J34" s="279" t="s">
        <v>102</v>
      </c>
      <c r="K34" s="325" t="s">
        <v>99</v>
      </c>
      <c r="L34" s="322">
        <v>45226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45">
      <c r="A35" s="319">
        <v>31</v>
      </c>
      <c r="B35" s="318" t="s">
        <v>80</v>
      </c>
      <c r="C35" s="318">
        <v>680912301393</v>
      </c>
      <c r="D35" s="281" t="s">
        <v>198</v>
      </c>
      <c r="E35" s="281" t="s">
        <v>71</v>
      </c>
      <c r="F35" s="317">
        <v>45233</v>
      </c>
      <c r="G35" s="281" t="s">
        <v>82</v>
      </c>
      <c r="H35" s="317">
        <v>45237</v>
      </c>
      <c r="I35" s="317">
        <v>45265</v>
      </c>
      <c r="J35" s="281" t="s">
        <v>199</v>
      </c>
      <c r="K35" s="281" t="s">
        <v>200</v>
      </c>
      <c r="L35" s="150">
        <v>45238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45">
      <c r="A36" s="319">
        <v>32</v>
      </c>
      <c r="B36" s="281" t="s">
        <v>131</v>
      </c>
      <c r="C36" s="318">
        <v>790716303674</v>
      </c>
      <c r="D36" s="281" t="s">
        <v>202</v>
      </c>
      <c r="E36" s="281" t="s">
        <v>71</v>
      </c>
      <c r="F36" s="317">
        <v>45233</v>
      </c>
      <c r="G36" s="281" t="s">
        <v>17</v>
      </c>
      <c r="H36" s="317">
        <v>45243</v>
      </c>
      <c r="I36" s="317">
        <v>45271</v>
      </c>
      <c r="J36" s="281" t="s">
        <v>72</v>
      </c>
      <c r="K36" s="281" t="s">
        <v>19</v>
      </c>
      <c r="L36" s="150">
        <v>45244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45">
      <c r="A37" s="319">
        <v>33</v>
      </c>
      <c r="B37" s="318" t="s">
        <v>203</v>
      </c>
      <c r="C37" s="318">
        <v>811004350941</v>
      </c>
      <c r="D37" s="281" t="s">
        <v>204</v>
      </c>
      <c r="E37" s="281" t="s">
        <v>71</v>
      </c>
      <c r="F37" s="317">
        <v>45230</v>
      </c>
      <c r="G37" s="281" t="s">
        <v>17</v>
      </c>
      <c r="H37" s="317">
        <v>45243</v>
      </c>
      <c r="I37" s="317">
        <v>45271</v>
      </c>
      <c r="J37" s="317" t="s">
        <v>72</v>
      </c>
      <c r="K37" s="317" t="s">
        <v>19</v>
      </c>
      <c r="L37" s="150">
        <v>45244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60">
      <c r="A38" s="319">
        <v>34</v>
      </c>
      <c r="B38" s="318" t="s">
        <v>206</v>
      </c>
      <c r="C38" s="318">
        <v>761223350019</v>
      </c>
      <c r="D38" s="281" t="s">
        <v>208</v>
      </c>
      <c r="E38" s="281" t="s">
        <v>71</v>
      </c>
      <c r="F38" s="317">
        <v>45218</v>
      </c>
      <c r="G38" s="281" t="s">
        <v>17</v>
      </c>
      <c r="H38" s="317">
        <v>45246</v>
      </c>
      <c r="I38" s="317">
        <v>45273</v>
      </c>
      <c r="J38" s="281" t="s">
        <v>72</v>
      </c>
      <c r="K38" s="281" t="s">
        <v>19</v>
      </c>
      <c r="L38" s="150">
        <v>45246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60">
      <c r="A39" s="319">
        <v>35</v>
      </c>
      <c r="B39" s="318" t="s">
        <v>209</v>
      </c>
      <c r="C39" s="318">
        <v>550407400568</v>
      </c>
      <c r="D39" s="281" t="s">
        <v>210</v>
      </c>
      <c r="E39" s="281" t="s">
        <v>121</v>
      </c>
      <c r="F39" s="317">
        <v>45244</v>
      </c>
      <c r="G39" s="281" t="s">
        <v>125</v>
      </c>
      <c r="H39" s="317">
        <v>45250</v>
      </c>
      <c r="I39" s="317">
        <v>45275</v>
      </c>
      <c r="J39" s="281" t="s">
        <v>126</v>
      </c>
      <c r="K39" s="281" t="s">
        <v>127</v>
      </c>
      <c r="L39" s="150">
        <v>45250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60">
      <c r="A40" s="319">
        <v>36</v>
      </c>
      <c r="B40" s="318" t="s">
        <v>180</v>
      </c>
      <c r="C40" s="318">
        <v>860215401150</v>
      </c>
      <c r="D40" s="281" t="s">
        <v>211</v>
      </c>
      <c r="E40" s="281" t="s">
        <v>121</v>
      </c>
      <c r="F40" s="317">
        <v>45246</v>
      </c>
      <c r="G40" s="281" t="s">
        <v>125</v>
      </c>
      <c r="H40" s="317">
        <v>45250</v>
      </c>
      <c r="I40" s="317">
        <v>45275</v>
      </c>
      <c r="J40" s="281" t="s">
        <v>126</v>
      </c>
      <c r="K40" s="281" t="s">
        <v>127</v>
      </c>
      <c r="L40" s="150">
        <v>45250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45">
      <c r="A41" s="319">
        <v>37</v>
      </c>
      <c r="B41" s="320" t="s">
        <v>73</v>
      </c>
      <c r="C41" s="435">
        <v>860807450978</v>
      </c>
      <c r="D41" s="279" t="s">
        <v>76</v>
      </c>
      <c r="E41" s="279" t="s">
        <v>77</v>
      </c>
      <c r="F41" s="436">
        <v>45243</v>
      </c>
      <c r="G41" s="437" t="s">
        <v>42</v>
      </c>
      <c r="H41" s="436">
        <v>45250</v>
      </c>
      <c r="I41" s="436">
        <v>45280</v>
      </c>
      <c r="J41" s="437" t="s">
        <v>212</v>
      </c>
      <c r="K41" s="279" t="s">
        <v>79</v>
      </c>
      <c r="L41" s="322">
        <v>45249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60">
      <c r="A42" s="319">
        <v>38</v>
      </c>
      <c r="B42" s="135" t="s">
        <v>214</v>
      </c>
      <c r="C42" s="219">
        <v>830313450314</v>
      </c>
      <c r="D42" s="135" t="s">
        <v>216</v>
      </c>
      <c r="E42" s="281" t="s">
        <v>121</v>
      </c>
      <c r="F42" s="317">
        <v>45244</v>
      </c>
      <c r="G42" s="281" t="s">
        <v>117</v>
      </c>
      <c r="H42" s="317">
        <v>45253</v>
      </c>
      <c r="I42" s="317">
        <v>45280</v>
      </c>
      <c r="J42" s="281" t="s">
        <v>122</v>
      </c>
      <c r="K42" s="135" t="s">
        <v>119</v>
      </c>
      <c r="L42" s="150">
        <v>45253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45">
      <c r="A43" s="319">
        <v>39</v>
      </c>
      <c r="B43" s="318" t="s">
        <v>139</v>
      </c>
      <c r="C43" s="318">
        <v>891019301315</v>
      </c>
      <c r="D43" s="281" t="s">
        <v>219</v>
      </c>
      <c r="E43" s="281" t="s">
        <v>71</v>
      </c>
      <c r="F43" s="317">
        <v>45236</v>
      </c>
      <c r="G43" s="281" t="s">
        <v>17</v>
      </c>
      <c r="H43" s="317">
        <v>45258</v>
      </c>
      <c r="I43" s="332">
        <v>45286</v>
      </c>
      <c r="J43" s="281" t="s">
        <v>218</v>
      </c>
      <c r="K43" s="281" t="s">
        <v>19</v>
      </c>
      <c r="L43" s="150">
        <v>45259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45">
      <c r="A44" s="319">
        <v>40</v>
      </c>
      <c r="B44" s="318" t="str">
        <f>[8]рус!B46</f>
        <v>Кожабекова Айгуль Алибековна</v>
      </c>
      <c r="C44" s="318">
        <v>740902401626</v>
      </c>
      <c r="D44" s="281" t="s">
        <v>220</v>
      </c>
      <c r="E44" s="281" t="s">
        <v>71</v>
      </c>
      <c r="F44" s="317">
        <f>[8]рус!F46</f>
        <v>45247</v>
      </c>
      <c r="G44" s="281" t="str">
        <f>[8]рус!G46</f>
        <v>Шаяхметова Куляйхан Бакитбековна</v>
      </c>
      <c r="H44" s="150">
        <v>45252</v>
      </c>
      <c r="I44" s="150">
        <v>45282</v>
      </c>
      <c r="J44" s="281" t="s">
        <v>221</v>
      </c>
      <c r="K44" s="281" t="str">
        <f>[8]рус!K46</f>
        <v>8 701 822 08 15                     85_kulek@mail.ru</v>
      </c>
      <c r="L44" s="150">
        <v>45252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60">
      <c r="A45" s="319">
        <v>41</v>
      </c>
      <c r="B45" s="279" t="s">
        <v>236</v>
      </c>
      <c r="C45" s="320">
        <v>821102350857</v>
      </c>
      <c r="D45" s="281" t="s">
        <v>232</v>
      </c>
      <c r="E45" s="281" t="s">
        <v>121</v>
      </c>
      <c r="F45" s="322">
        <v>45257</v>
      </c>
      <c r="G45" s="281" t="s">
        <v>233</v>
      </c>
      <c r="H45" s="322">
        <v>45260</v>
      </c>
      <c r="I45" s="322">
        <v>45290</v>
      </c>
      <c r="J45" s="281" t="s">
        <v>234</v>
      </c>
      <c r="K45" s="325" t="s">
        <v>231</v>
      </c>
      <c r="L45" s="322">
        <v>45261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60">
      <c r="A46" s="319">
        <v>42</v>
      </c>
      <c r="B46" s="135" t="s">
        <v>237</v>
      </c>
      <c r="C46" s="219">
        <v>710904450273</v>
      </c>
      <c r="D46" s="135" t="s">
        <v>238</v>
      </c>
      <c r="E46" s="281" t="s">
        <v>239</v>
      </c>
      <c r="F46" s="317">
        <v>45257</v>
      </c>
      <c r="G46" s="281" t="s">
        <v>53</v>
      </c>
      <c r="H46" s="317">
        <v>45261</v>
      </c>
      <c r="I46" s="317">
        <v>45282</v>
      </c>
      <c r="J46" s="281" t="s">
        <v>54</v>
      </c>
      <c r="K46" s="135" t="s">
        <v>55</v>
      </c>
      <c r="L46" s="150">
        <v>45264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45">
      <c r="A47" s="319">
        <v>43</v>
      </c>
      <c r="B47" s="318" t="s">
        <v>242</v>
      </c>
      <c r="C47" s="318">
        <v>860218450630</v>
      </c>
      <c r="D47" s="281" t="s">
        <v>247</v>
      </c>
      <c r="E47" s="281" t="s">
        <v>71</v>
      </c>
      <c r="F47" s="150">
        <v>45257</v>
      </c>
      <c r="G47" s="281" t="s">
        <v>244</v>
      </c>
      <c r="H47" s="150">
        <v>45271</v>
      </c>
      <c r="I47" s="150">
        <v>45302</v>
      </c>
      <c r="J47" s="281" t="s">
        <v>248</v>
      </c>
      <c r="K47" s="281" t="s">
        <v>246</v>
      </c>
      <c r="L47" s="150">
        <v>45271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45">
      <c r="A48" s="319">
        <v>44</v>
      </c>
      <c r="B48" s="219" t="s">
        <v>249</v>
      </c>
      <c r="C48" s="219">
        <v>690322300627</v>
      </c>
      <c r="D48" s="135" t="s">
        <v>252</v>
      </c>
      <c r="E48" s="135" t="s">
        <v>253</v>
      </c>
      <c r="F48" s="233">
        <v>45271</v>
      </c>
      <c r="G48" s="135" t="s">
        <v>88</v>
      </c>
      <c r="H48" s="233">
        <v>45281</v>
      </c>
      <c r="I48" s="233">
        <v>45313</v>
      </c>
      <c r="J48" s="135" t="s">
        <v>254</v>
      </c>
      <c r="K48" s="323" t="s">
        <v>251</v>
      </c>
      <c r="L48" s="233">
        <v>45281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81" customFormat="1" ht="60">
      <c r="A49" s="319">
        <v>45</v>
      </c>
      <c r="B49" s="318" t="s">
        <v>255</v>
      </c>
      <c r="C49" s="318">
        <v>650420400556</v>
      </c>
      <c r="D49" s="281" t="s">
        <v>256</v>
      </c>
      <c r="E49" s="281" t="s">
        <v>121</v>
      </c>
      <c r="F49" s="317">
        <v>45280</v>
      </c>
      <c r="G49" s="281" t="s">
        <v>125</v>
      </c>
      <c r="H49" s="317" t="s">
        <v>257</v>
      </c>
      <c r="I49" s="317">
        <v>45313</v>
      </c>
      <c r="J49" s="281" t="s">
        <v>126</v>
      </c>
      <c r="K49" s="281" t="s">
        <v>127</v>
      </c>
      <c r="L49" s="317">
        <v>45289</v>
      </c>
      <c r="M49" s="11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81" customFormat="1" ht="75">
      <c r="A50" s="319">
        <v>46</v>
      </c>
      <c r="B50" s="318" t="s">
        <v>259</v>
      </c>
      <c r="C50" s="318">
        <v>760213399094</v>
      </c>
      <c r="D50" s="281" t="s">
        <v>260</v>
      </c>
      <c r="E50" s="281" t="s">
        <v>170</v>
      </c>
      <c r="F50" s="317">
        <v>45281</v>
      </c>
      <c r="G50" s="281" t="s">
        <v>166</v>
      </c>
      <c r="H50" s="317">
        <v>45287</v>
      </c>
      <c r="I50" s="317">
        <v>45316</v>
      </c>
      <c r="J50" s="281" t="s">
        <v>171</v>
      </c>
      <c r="K50" s="281" t="s">
        <v>172</v>
      </c>
      <c r="L50" s="150">
        <v>45288</v>
      </c>
      <c r="M50" s="11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6" customFormat="1" ht="60">
      <c r="A51" s="319">
        <v>47</v>
      </c>
      <c r="B51" s="320" t="s">
        <v>262</v>
      </c>
      <c r="C51" s="361">
        <v>920424351725</v>
      </c>
      <c r="D51" s="279" t="s">
        <v>268</v>
      </c>
      <c r="E51" s="279" t="s">
        <v>121</v>
      </c>
      <c r="F51" s="322">
        <v>45279</v>
      </c>
      <c r="G51" s="279" t="s">
        <v>265</v>
      </c>
      <c r="H51" s="322">
        <v>45299</v>
      </c>
      <c r="I51" s="322">
        <v>45332</v>
      </c>
      <c r="J51" s="279" t="s">
        <v>269</v>
      </c>
      <c r="K51" s="279" t="s">
        <v>267</v>
      </c>
      <c r="L51" s="322">
        <v>45301</v>
      </c>
      <c r="M51" s="7"/>
    </row>
    <row r="52" spans="1:26" s="82" customFormat="1" ht="45">
      <c r="A52" s="319">
        <v>48</v>
      </c>
      <c r="B52" s="279" t="s">
        <v>270</v>
      </c>
      <c r="C52" s="320">
        <v>900716302275</v>
      </c>
      <c r="D52" s="279" t="s">
        <v>272</v>
      </c>
      <c r="E52" s="279" t="s">
        <v>121</v>
      </c>
      <c r="F52" s="322">
        <v>45285</v>
      </c>
      <c r="G52" s="279" t="s">
        <v>97</v>
      </c>
      <c r="H52" s="322">
        <v>45287</v>
      </c>
      <c r="I52" s="322">
        <v>45318</v>
      </c>
      <c r="J52" s="279" t="s">
        <v>102</v>
      </c>
      <c r="K52" s="325" t="s">
        <v>99</v>
      </c>
      <c r="L52" s="322">
        <v>45287</v>
      </c>
    </row>
    <row r="53" spans="1:26" s="83" customFormat="1" ht="45">
      <c r="A53" s="319">
        <v>49</v>
      </c>
      <c r="B53" s="320" t="s">
        <v>273</v>
      </c>
      <c r="C53" s="320">
        <v>891030402558</v>
      </c>
      <c r="D53" s="279" t="s">
        <v>279</v>
      </c>
      <c r="E53" s="279" t="s">
        <v>121</v>
      </c>
      <c r="F53" s="322">
        <v>45287</v>
      </c>
      <c r="G53" s="322" t="s">
        <v>275</v>
      </c>
      <c r="H53" s="322" t="s">
        <v>276</v>
      </c>
      <c r="I53" s="322">
        <v>45296</v>
      </c>
      <c r="J53" s="322" t="s">
        <v>280</v>
      </c>
      <c r="K53" s="279" t="s">
        <v>278</v>
      </c>
      <c r="L53" s="322">
        <v>45295</v>
      </c>
      <c r="M53" s="2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s="81" customFormat="1" ht="60">
      <c r="A54" s="319">
        <v>50</v>
      </c>
      <c r="B54" s="318" t="s">
        <v>281</v>
      </c>
      <c r="C54" s="318">
        <v>850507300667</v>
      </c>
      <c r="D54" s="281" t="s">
        <v>282</v>
      </c>
      <c r="E54" s="281" t="s">
        <v>170</v>
      </c>
      <c r="F54" s="317">
        <v>45289</v>
      </c>
      <c r="G54" s="281" t="s">
        <v>166</v>
      </c>
      <c r="H54" s="317">
        <v>45302</v>
      </c>
      <c r="I54" s="317">
        <v>45327</v>
      </c>
      <c r="J54" s="281" t="s">
        <v>171</v>
      </c>
      <c r="K54" s="281" t="s">
        <v>172</v>
      </c>
      <c r="L54" s="150">
        <v>45303</v>
      </c>
      <c r="M54" s="11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84" customFormat="1" ht="60">
      <c r="A55" s="319">
        <v>51</v>
      </c>
      <c r="B55" s="279" t="s">
        <v>291</v>
      </c>
      <c r="C55" s="318">
        <v>660509400921</v>
      </c>
      <c r="D55" s="279" t="s">
        <v>297</v>
      </c>
      <c r="E55" s="281" t="s">
        <v>170</v>
      </c>
      <c r="F55" s="322">
        <v>45301</v>
      </c>
      <c r="G55" s="279" t="s">
        <v>294</v>
      </c>
      <c r="H55" s="322">
        <v>45307</v>
      </c>
      <c r="I55" s="322">
        <v>45338</v>
      </c>
      <c r="J55" s="279" t="s">
        <v>298</v>
      </c>
      <c r="K55" s="325" t="s">
        <v>296</v>
      </c>
      <c r="L55" s="322">
        <v>45307</v>
      </c>
    </row>
    <row r="56" spans="1:26" ht="60">
      <c r="A56" s="319">
        <v>52</v>
      </c>
      <c r="B56" s="318" t="s">
        <v>284</v>
      </c>
      <c r="C56" s="318">
        <v>620410301145</v>
      </c>
      <c r="D56" s="281" t="s">
        <v>286</v>
      </c>
      <c r="E56" s="281" t="s">
        <v>170</v>
      </c>
      <c r="F56" s="150">
        <v>45303</v>
      </c>
      <c r="G56" s="281" t="s">
        <v>53</v>
      </c>
      <c r="H56" s="150">
        <v>45313</v>
      </c>
      <c r="I56" s="150">
        <v>45334</v>
      </c>
      <c r="J56" s="281" t="s">
        <v>54</v>
      </c>
      <c r="K56" s="281" t="s">
        <v>55</v>
      </c>
      <c r="L56" s="150">
        <v>45314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s="85" customFormat="1" ht="45">
      <c r="A57" s="319">
        <v>53</v>
      </c>
      <c r="B57" s="279" t="s">
        <v>289</v>
      </c>
      <c r="C57" s="320">
        <v>701118450431</v>
      </c>
      <c r="D57" s="281" t="s">
        <v>288</v>
      </c>
      <c r="E57" s="281" t="s">
        <v>121</v>
      </c>
      <c r="F57" s="322">
        <v>45310</v>
      </c>
      <c r="G57" s="281" t="s">
        <v>233</v>
      </c>
      <c r="H57" s="322">
        <v>45315</v>
      </c>
      <c r="I57" s="322">
        <v>45346</v>
      </c>
      <c r="J57" s="281" t="s">
        <v>234</v>
      </c>
      <c r="K57" s="325" t="s">
        <v>231</v>
      </c>
      <c r="L57" s="150">
        <v>45315</v>
      </c>
      <c r="M57" s="111"/>
    </row>
    <row r="58" spans="1:26" s="86" customFormat="1" ht="45">
      <c r="A58" s="319">
        <v>54</v>
      </c>
      <c r="B58" s="318" t="s">
        <v>299</v>
      </c>
      <c r="C58" s="318">
        <v>891006300881</v>
      </c>
      <c r="D58" s="281" t="s">
        <v>301</v>
      </c>
      <c r="E58" s="281" t="s">
        <v>71</v>
      </c>
      <c r="F58" s="233">
        <v>45320</v>
      </c>
      <c r="G58" s="281" t="s">
        <v>88</v>
      </c>
      <c r="H58" s="233">
        <v>45330</v>
      </c>
      <c r="I58" s="233">
        <v>45358</v>
      </c>
      <c r="J58" s="281" t="s">
        <v>89</v>
      </c>
      <c r="K58" s="323" t="s">
        <v>251</v>
      </c>
      <c r="L58" s="233">
        <v>45330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45">
      <c r="A59" s="319">
        <v>55</v>
      </c>
      <c r="B59" s="318" t="s">
        <v>302</v>
      </c>
      <c r="C59" s="318">
        <v>730401350260</v>
      </c>
      <c r="D59" s="281" t="s">
        <v>305</v>
      </c>
      <c r="E59" s="281" t="s">
        <v>71</v>
      </c>
      <c r="F59" s="150">
        <v>45328</v>
      </c>
      <c r="G59" s="281" t="s">
        <v>151</v>
      </c>
      <c r="H59" s="150">
        <v>45335</v>
      </c>
      <c r="I59" s="150">
        <v>45364</v>
      </c>
      <c r="J59" s="281" t="s">
        <v>155</v>
      </c>
      <c r="K59" s="281" t="s">
        <v>153</v>
      </c>
      <c r="L59" s="150">
        <v>45334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87" customFormat="1" ht="60">
      <c r="A60" s="319">
        <v>56</v>
      </c>
      <c r="B60" s="318" t="s">
        <v>306</v>
      </c>
      <c r="C60" s="318">
        <v>640930402359</v>
      </c>
      <c r="D60" s="281" t="s">
        <v>307</v>
      </c>
      <c r="E60" s="281" t="s">
        <v>170</v>
      </c>
      <c r="F60" s="317">
        <v>45330</v>
      </c>
      <c r="G60" s="281" t="s">
        <v>166</v>
      </c>
      <c r="H60" s="317">
        <v>45335</v>
      </c>
      <c r="I60" s="317">
        <v>45356</v>
      </c>
      <c r="J60" s="281" t="s">
        <v>171</v>
      </c>
      <c r="K60" s="281" t="s">
        <v>172</v>
      </c>
      <c r="L60" s="150">
        <v>45336</v>
      </c>
      <c r="M60" s="11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86" customFormat="1" ht="42.75" customHeight="1">
      <c r="A61" s="319">
        <v>57</v>
      </c>
      <c r="B61" s="135" t="s">
        <v>309</v>
      </c>
      <c r="C61" s="219">
        <v>870915302942</v>
      </c>
      <c r="D61" s="135" t="s">
        <v>310</v>
      </c>
      <c r="E61" s="281" t="s">
        <v>170</v>
      </c>
      <c r="F61" s="317">
        <v>45334</v>
      </c>
      <c r="G61" s="281" t="s">
        <v>189</v>
      </c>
      <c r="H61" s="317">
        <v>45334</v>
      </c>
      <c r="I61" s="317">
        <v>45352</v>
      </c>
      <c r="J61" s="281" t="s">
        <v>311</v>
      </c>
      <c r="K61" s="135" t="s">
        <v>188</v>
      </c>
      <c r="L61" s="150">
        <v>45341</v>
      </c>
      <c r="M61" s="1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86" customFormat="1" ht="45">
      <c r="A62" s="319">
        <v>58</v>
      </c>
      <c r="B62" s="318" t="s">
        <v>318</v>
      </c>
      <c r="C62" s="318">
        <v>640615300770</v>
      </c>
      <c r="D62" s="281" t="s">
        <v>321</v>
      </c>
      <c r="E62" s="281" t="s">
        <v>71</v>
      </c>
      <c r="F62" s="150">
        <v>45337</v>
      </c>
      <c r="G62" s="281" t="s">
        <v>244</v>
      </c>
      <c r="H62" s="150">
        <v>45342</v>
      </c>
      <c r="I62" s="150">
        <v>45370</v>
      </c>
      <c r="J62" s="281" t="s">
        <v>322</v>
      </c>
      <c r="K62" s="281" t="s">
        <v>246</v>
      </c>
      <c r="L62" s="150">
        <v>45342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87" customFormat="1" ht="60">
      <c r="A63" s="319">
        <v>59</v>
      </c>
      <c r="B63" s="318" t="s">
        <v>332</v>
      </c>
      <c r="C63" s="318">
        <v>870831350351</v>
      </c>
      <c r="D63" s="281" t="s">
        <v>334</v>
      </c>
      <c r="E63" s="281" t="s">
        <v>121</v>
      </c>
      <c r="F63" s="317">
        <v>45343</v>
      </c>
      <c r="G63" s="281" t="s">
        <v>125</v>
      </c>
      <c r="H63" s="317">
        <v>45345</v>
      </c>
      <c r="I63" s="317">
        <v>45379</v>
      </c>
      <c r="J63" s="281" t="s">
        <v>126</v>
      </c>
      <c r="K63" s="281" t="s">
        <v>127</v>
      </c>
      <c r="L63" s="150">
        <v>45349</v>
      </c>
      <c r="M63" s="1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88" customFormat="1" ht="45">
      <c r="A64" s="319">
        <v>60</v>
      </c>
      <c r="B64" s="320" t="s">
        <v>323</v>
      </c>
      <c r="C64" s="361">
        <v>680201400861</v>
      </c>
      <c r="D64" s="279" t="s">
        <v>326</v>
      </c>
      <c r="E64" s="281" t="s">
        <v>71</v>
      </c>
      <c r="F64" s="322">
        <v>45335</v>
      </c>
      <c r="G64" s="279" t="s">
        <v>265</v>
      </c>
      <c r="H64" s="322">
        <v>45335</v>
      </c>
      <c r="I64" s="322">
        <v>45355</v>
      </c>
      <c r="J64" s="279" t="s">
        <v>327</v>
      </c>
      <c r="K64" s="279" t="s">
        <v>267</v>
      </c>
      <c r="L64" s="322">
        <v>45349</v>
      </c>
      <c r="M64" s="111"/>
    </row>
    <row r="65" spans="1:26" s="88" customFormat="1" ht="45">
      <c r="A65" s="319">
        <v>61</v>
      </c>
      <c r="B65" s="320" t="s">
        <v>328</v>
      </c>
      <c r="C65" s="361">
        <v>890407350121</v>
      </c>
      <c r="D65" s="279" t="s">
        <v>331</v>
      </c>
      <c r="E65" s="281" t="s">
        <v>71</v>
      </c>
      <c r="F65" s="322">
        <v>45337</v>
      </c>
      <c r="G65" s="279" t="s">
        <v>265</v>
      </c>
      <c r="H65" s="322">
        <v>45337</v>
      </c>
      <c r="I65" s="322">
        <v>45355</v>
      </c>
      <c r="J65" s="279" t="s">
        <v>327</v>
      </c>
      <c r="K65" s="279" t="s">
        <v>267</v>
      </c>
      <c r="L65" s="322">
        <v>45349</v>
      </c>
      <c r="M65" s="111"/>
    </row>
    <row r="66" spans="1:26" s="86" customFormat="1" ht="60">
      <c r="A66" s="319">
        <v>62</v>
      </c>
      <c r="B66" s="135" t="s">
        <v>314</v>
      </c>
      <c r="C66" s="219">
        <v>881025350909</v>
      </c>
      <c r="D66" s="135" t="s">
        <v>315</v>
      </c>
      <c r="E66" s="281" t="s">
        <v>71</v>
      </c>
      <c r="F66" s="317">
        <v>45342</v>
      </c>
      <c r="G66" s="281" t="s">
        <v>189</v>
      </c>
      <c r="H66" s="317">
        <v>45348</v>
      </c>
      <c r="I66" s="317">
        <v>45377</v>
      </c>
      <c r="J66" s="281" t="s">
        <v>311</v>
      </c>
      <c r="K66" s="135" t="s">
        <v>188</v>
      </c>
      <c r="L66" s="150">
        <v>45349</v>
      </c>
      <c r="M66" s="11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0">
      <c r="A67" s="319">
        <v>63</v>
      </c>
      <c r="B67" s="318" t="s">
        <v>335</v>
      </c>
      <c r="C67" s="318">
        <v>670716350235</v>
      </c>
      <c r="D67" s="281" t="s">
        <v>336</v>
      </c>
      <c r="E67" s="281" t="s">
        <v>170</v>
      </c>
      <c r="F67" s="317">
        <v>45348</v>
      </c>
      <c r="G67" s="281" t="s">
        <v>166</v>
      </c>
      <c r="H67" s="317">
        <v>45352</v>
      </c>
      <c r="I67" s="317">
        <v>45372</v>
      </c>
      <c r="J67" s="281" t="s">
        <v>171</v>
      </c>
      <c r="K67" s="281" t="s">
        <v>172</v>
      </c>
      <c r="L67" s="150">
        <v>45355</v>
      </c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60">
      <c r="A68" s="319">
        <v>64</v>
      </c>
      <c r="B68" s="320" t="s">
        <v>338</v>
      </c>
      <c r="C68" s="318">
        <v>870513450264</v>
      </c>
      <c r="D68" s="279" t="s">
        <v>344</v>
      </c>
      <c r="E68" s="279" t="s">
        <v>345</v>
      </c>
      <c r="F68" s="150">
        <v>45350</v>
      </c>
      <c r="G68" s="279" t="s">
        <v>341</v>
      </c>
      <c r="H68" s="150">
        <v>45356</v>
      </c>
      <c r="I68" s="150">
        <v>45386</v>
      </c>
      <c r="J68" s="279" t="s">
        <v>346</v>
      </c>
      <c r="K68" s="279" t="s">
        <v>347</v>
      </c>
      <c r="L68" s="150">
        <v>45356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60">
      <c r="A69" s="319">
        <v>65</v>
      </c>
      <c r="B69" s="338" t="s">
        <v>348</v>
      </c>
      <c r="C69" s="441">
        <v>980728300158</v>
      </c>
      <c r="D69" s="340" t="s">
        <v>350</v>
      </c>
      <c r="E69" s="340" t="s">
        <v>121</v>
      </c>
      <c r="F69" s="341">
        <v>45351</v>
      </c>
      <c r="G69" s="340" t="s">
        <v>351</v>
      </c>
      <c r="H69" s="341">
        <v>45355</v>
      </c>
      <c r="I69" s="341">
        <v>45380</v>
      </c>
      <c r="J69" s="279" t="s">
        <v>352</v>
      </c>
      <c r="K69" s="279" t="s">
        <v>353</v>
      </c>
      <c r="L69" s="136">
        <v>45357</v>
      </c>
      <c r="M69" s="113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60">
      <c r="A70" s="319">
        <v>66</v>
      </c>
      <c r="B70" s="338" t="s">
        <v>357</v>
      </c>
      <c r="C70" s="441">
        <v>950325300410</v>
      </c>
      <c r="D70" s="340" t="s">
        <v>359</v>
      </c>
      <c r="E70" s="340" t="s">
        <v>121</v>
      </c>
      <c r="F70" s="341">
        <v>44989</v>
      </c>
      <c r="G70" s="340" t="s">
        <v>351</v>
      </c>
      <c r="H70" s="341">
        <v>45357</v>
      </c>
      <c r="I70" s="341">
        <v>45383</v>
      </c>
      <c r="J70" s="279" t="s">
        <v>352</v>
      </c>
      <c r="K70" s="279" t="s">
        <v>353</v>
      </c>
      <c r="L70" s="341">
        <v>45358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45">
      <c r="A71" s="319">
        <v>67</v>
      </c>
      <c r="B71" s="442" t="s">
        <v>378</v>
      </c>
      <c r="C71" s="443">
        <v>860701303757</v>
      </c>
      <c r="D71" s="444" t="s">
        <v>380</v>
      </c>
      <c r="E71" s="444" t="s">
        <v>71</v>
      </c>
      <c r="F71" s="442">
        <v>45335</v>
      </c>
      <c r="G71" s="444" t="s">
        <v>17</v>
      </c>
      <c r="H71" s="442">
        <v>45363</v>
      </c>
      <c r="I71" s="442">
        <v>45394</v>
      </c>
      <c r="J71" s="444" t="s">
        <v>72</v>
      </c>
      <c r="K71" s="444" t="s">
        <v>371</v>
      </c>
      <c r="L71" s="322">
        <v>45363</v>
      </c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60">
      <c r="A72" s="319">
        <v>68</v>
      </c>
      <c r="B72" s="281" t="s">
        <v>369</v>
      </c>
      <c r="C72" s="318">
        <v>840322301053</v>
      </c>
      <c r="D72" s="281" t="s">
        <v>372</v>
      </c>
      <c r="E72" s="281" t="s">
        <v>71</v>
      </c>
      <c r="F72" s="317">
        <v>45356</v>
      </c>
      <c r="G72" s="317" t="s">
        <v>17</v>
      </c>
      <c r="H72" s="317">
        <v>45365</v>
      </c>
      <c r="I72" s="317">
        <v>45397</v>
      </c>
      <c r="J72" s="281" t="s">
        <v>72</v>
      </c>
      <c r="K72" s="281" t="s">
        <v>371</v>
      </c>
      <c r="L72" s="322">
        <v>45366</v>
      </c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75">
      <c r="A73" s="319">
        <v>69</v>
      </c>
      <c r="B73" s="279" t="s">
        <v>360</v>
      </c>
      <c r="C73" s="320">
        <v>880223303762</v>
      </c>
      <c r="D73" s="445" t="s">
        <v>366</v>
      </c>
      <c r="E73" s="279" t="s">
        <v>367</v>
      </c>
      <c r="F73" s="322">
        <v>45358</v>
      </c>
      <c r="G73" s="279" t="s">
        <v>363</v>
      </c>
      <c r="H73" s="322">
        <v>45358</v>
      </c>
      <c r="I73" s="322">
        <v>45391</v>
      </c>
      <c r="J73" s="279" t="s">
        <v>368</v>
      </c>
      <c r="K73" s="323" t="s">
        <v>365</v>
      </c>
      <c r="L73" s="322">
        <v>45366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75">
      <c r="A74" s="319">
        <v>70</v>
      </c>
      <c r="B74" s="318" t="s">
        <v>373</v>
      </c>
      <c r="C74" s="318">
        <v>880703302406</v>
      </c>
      <c r="D74" s="281" t="s">
        <v>376</v>
      </c>
      <c r="E74" s="281" t="s">
        <v>170</v>
      </c>
      <c r="F74" s="317">
        <v>45362</v>
      </c>
      <c r="G74" s="281" t="s">
        <v>166</v>
      </c>
      <c r="H74" s="317">
        <v>45365</v>
      </c>
      <c r="I74" s="317">
        <v>45375</v>
      </c>
      <c r="J74" s="281" t="s">
        <v>377</v>
      </c>
      <c r="K74" s="281" t="s">
        <v>172</v>
      </c>
      <c r="L74" s="322">
        <v>45366</v>
      </c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60">
      <c r="A75" s="319">
        <v>71</v>
      </c>
      <c r="B75" s="344" t="s">
        <v>426</v>
      </c>
      <c r="C75" s="363">
        <v>641021401103</v>
      </c>
      <c r="D75" s="346" t="s">
        <v>427</v>
      </c>
      <c r="E75" s="346" t="s">
        <v>121</v>
      </c>
      <c r="F75" s="347">
        <v>45363</v>
      </c>
      <c r="G75" s="346" t="s">
        <v>233</v>
      </c>
      <c r="H75" s="347">
        <v>45392</v>
      </c>
      <c r="I75" s="347">
        <v>45422</v>
      </c>
      <c r="J75" s="346" t="s">
        <v>234</v>
      </c>
      <c r="K75" s="325" t="s">
        <v>231</v>
      </c>
      <c r="L75" s="347">
        <v>45369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45">
      <c r="A76" s="319">
        <v>72</v>
      </c>
      <c r="B76" s="318" t="s">
        <v>381</v>
      </c>
      <c r="C76" s="318">
        <v>741125399104</v>
      </c>
      <c r="D76" s="281" t="s">
        <v>383</v>
      </c>
      <c r="E76" s="281" t="s">
        <v>71</v>
      </c>
      <c r="F76" s="233">
        <v>45370</v>
      </c>
      <c r="G76" s="281" t="s">
        <v>88</v>
      </c>
      <c r="H76" s="233">
        <v>45378</v>
      </c>
      <c r="I76" s="233">
        <v>45406</v>
      </c>
      <c r="J76" s="281" t="s">
        <v>89</v>
      </c>
      <c r="K76" s="323" t="s">
        <v>251</v>
      </c>
      <c r="L76" s="233">
        <v>45378</v>
      </c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45">
      <c r="A77" s="319">
        <v>73</v>
      </c>
      <c r="B77" s="135" t="s">
        <v>384</v>
      </c>
      <c r="C77" s="219">
        <v>980114351057</v>
      </c>
      <c r="D77" s="135" t="s">
        <v>387</v>
      </c>
      <c r="E77" s="281" t="s">
        <v>239</v>
      </c>
      <c r="F77" s="317">
        <v>45366</v>
      </c>
      <c r="G77" s="281" t="s">
        <v>53</v>
      </c>
      <c r="H77" s="317">
        <v>45378</v>
      </c>
      <c r="I77" s="317">
        <v>45388</v>
      </c>
      <c r="J77" s="281" t="s">
        <v>388</v>
      </c>
      <c r="K77" s="135" t="s">
        <v>55</v>
      </c>
      <c r="L77" s="150">
        <v>45379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45">
      <c r="A78" s="319">
        <v>74</v>
      </c>
      <c r="B78" s="318" t="s">
        <v>389</v>
      </c>
      <c r="C78" s="318">
        <v>660604400115</v>
      </c>
      <c r="D78" s="281" t="s">
        <v>391</v>
      </c>
      <c r="E78" s="281" t="s">
        <v>71</v>
      </c>
      <c r="F78" s="150">
        <v>45378</v>
      </c>
      <c r="G78" s="281" t="s">
        <v>244</v>
      </c>
      <c r="H78" s="150">
        <v>45383</v>
      </c>
      <c r="I78" s="150">
        <v>45408</v>
      </c>
      <c r="J78" s="281" t="s">
        <v>322</v>
      </c>
      <c r="K78" s="281" t="s">
        <v>246</v>
      </c>
      <c r="L78" s="150">
        <v>45383</v>
      </c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30">
      <c r="A79" s="319">
        <v>75</v>
      </c>
      <c r="B79" s="279" t="s">
        <v>392</v>
      </c>
      <c r="C79" s="318">
        <v>671225400536</v>
      </c>
      <c r="D79" s="279" t="s">
        <v>393</v>
      </c>
      <c r="E79" s="279" t="s">
        <v>394</v>
      </c>
      <c r="F79" s="322">
        <v>45378</v>
      </c>
      <c r="G79" s="279" t="s">
        <v>294</v>
      </c>
      <c r="H79" s="322">
        <v>45383</v>
      </c>
      <c r="I79" s="322">
        <v>45413</v>
      </c>
      <c r="J79" s="279" t="s">
        <v>298</v>
      </c>
      <c r="K79" s="325" t="s">
        <v>296</v>
      </c>
      <c r="L79" s="322">
        <v>45383</v>
      </c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45">
      <c r="A80" s="319">
        <v>76</v>
      </c>
      <c r="B80" s="219" t="s">
        <v>249</v>
      </c>
      <c r="C80" s="219">
        <v>690322300627</v>
      </c>
      <c r="D80" s="135" t="s">
        <v>252</v>
      </c>
      <c r="E80" s="135" t="s">
        <v>253</v>
      </c>
      <c r="F80" s="233">
        <v>45366</v>
      </c>
      <c r="G80" s="135" t="s">
        <v>88</v>
      </c>
      <c r="H80" s="233">
        <v>45384</v>
      </c>
      <c r="I80" s="233">
        <v>45408</v>
      </c>
      <c r="J80" s="135" t="s">
        <v>254</v>
      </c>
      <c r="K80" s="323" t="s">
        <v>251</v>
      </c>
      <c r="L80" s="233">
        <v>45385</v>
      </c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45">
      <c r="A81" s="319">
        <v>77</v>
      </c>
      <c r="B81" s="320" t="s">
        <v>262</v>
      </c>
      <c r="C81" s="361">
        <v>920424351725</v>
      </c>
      <c r="D81" s="279" t="s">
        <v>398</v>
      </c>
      <c r="E81" s="135" t="s">
        <v>253</v>
      </c>
      <c r="F81" s="322">
        <v>45379</v>
      </c>
      <c r="G81" s="279" t="s">
        <v>265</v>
      </c>
      <c r="H81" s="322">
        <f ca="1">TODAY()</f>
        <v>45749</v>
      </c>
      <c r="I81" s="322">
        <f ca="1">H81+10</f>
        <v>45759</v>
      </c>
      <c r="J81" s="279" t="s">
        <v>266</v>
      </c>
      <c r="K81" s="279" t="s">
        <v>267</v>
      </c>
      <c r="L81" s="322">
        <v>45385</v>
      </c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s="86" customFormat="1" ht="45">
      <c r="A82" s="319">
        <v>78</v>
      </c>
      <c r="B82" s="318" t="s">
        <v>399</v>
      </c>
      <c r="C82" s="318">
        <v>830213451389</v>
      </c>
      <c r="D82" s="281" t="s">
        <v>401</v>
      </c>
      <c r="E82" s="281" t="s">
        <v>71</v>
      </c>
      <c r="F82" s="150">
        <v>45379</v>
      </c>
      <c r="G82" s="281" t="s">
        <v>244</v>
      </c>
      <c r="H82" s="150">
        <v>45387</v>
      </c>
      <c r="I82" s="150">
        <v>45415</v>
      </c>
      <c r="J82" s="281" t="s">
        <v>322</v>
      </c>
      <c r="K82" s="281" t="s">
        <v>246</v>
      </c>
      <c r="L82" s="150">
        <v>45387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45">
      <c r="A83" s="319">
        <v>79</v>
      </c>
      <c r="B83" s="446" t="s">
        <v>235</v>
      </c>
      <c r="C83" s="447">
        <v>821102350857</v>
      </c>
      <c r="D83" s="448" t="s">
        <v>409</v>
      </c>
      <c r="E83" s="448" t="s">
        <v>121</v>
      </c>
      <c r="F83" s="446" t="s">
        <v>403</v>
      </c>
      <c r="G83" s="446" t="s">
        <v>404</v>
      </c>
      <c r="H83" s="446" t="s">
        <v>410</v>
      </c>
      <c r="I83" s="446" t="s">
        <v>411</v>
      </c>
      <c r="J83" s="448" t="s">
        <v>412</v>
      </c>
      <c r="K83" s="446" t="s">
        <v>408</v>
      </c>
      <c r="L83" s="446" t="s">
        <v>405</v>
      </c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60">
      <c r="A84" s="319">
        <v>80</v>
      </c>
      <c r="B84" s="135" t="s">
        <v>413</v>
      </c>
      <c r="C84" s="219">
        <v>900929450170</v>
      </c>
      <c r="D84" s="135" t="s">
        <v>414</v>
      </c>
      <c r="E84" s="281" t="s">
        <v>239</v>
      </c>
      <c r="F84" s="317">
        <v>45386</v>
      </c>
      <c r="G84" s="281" t="s">
        <v>53</v>
      </c>
      <c r="H84" s="317">
        <v>45390</v>
      </c>
      <c r="I84" s="317">
        <v>45408</v>
      </c>
      <c r="J84" s="281" t="s">
        <v>388</v>
      </c>
      <c r="K84" s="135" t="s">
        <v>55</v>
      </c>
      <c r="L84" s="150">
        <v>45390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60">
      <c r="A85" s="319">
        <v>81</v>
      </c>
      <c r="B85" s="318" t="s">
        <v>442</v>
      </c>
      <c r="C85" s="318">
        <v>851127450855</v>
      </c>
      <c r="D85" s="281" t="s">
        <v>444</v>
      </c>
      <c r="E85" s="281" t="s">
        <v>170</v>
      </c>
      <c r="F85" s="317">
        <v>45385</v>
      </c>
      <c r="G85" s="281" t="s">
        <v>166</v>
      </c>
      <c r="H85" s="317">
        <v>45390</v>
      </c>
      <c r="I85" s="317">
        <v>45407</v>
      </c>
      <c r="J85" s="281" t="s">
        <v>377</v>
      </c>
      <c r="K85" s="281" t="s">
        <v>172</v>
      </c>
      <c r="L85" s="150">
        <v>45390</v>
      </c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45">
      <c r="A86" s="319">
        <v>82</v>
      </c>
      <c r="B86" s="320" t="s">
        <v>415</v>
      </c>
      <c r="C86" s="320">
        <v>850105400955</v>
      </c>
      <c r="D86" s="135" t="s">
        <v>421</v>
      </c>
      <c r="E86" s="449" t="s">
        <v>121</v>
      </c>
      <c r="F86" s="322">
        <v>45385</v>
      </c>
      <c r="G86" s="322" t="s">
        <v>275</v>
      </c>
      <c r="H86" s="322" t="s">
        <v>417</v>
      </c>
      <c r="I86" s="322">
        <v>45390</v>
      </c>
      <c r="J86" s="322" t="s">
        <v>422</v>
      </c>
      <c r="K86" s="279" t="s">
        <v>419</v>
      </c>
      <c r="L86" s="150">
        <v>45392</v>
      </c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45">
      <c r="A87" s="319">
        <v>83</v>
      </c>
      <c r="B87" s="219" t="s">
        <v>428</v>
      </c>
      <c r="C87" s="219">
        <v>670801350178</v>
      </c>
      <c r="D87" s="135" t="s">
        <v>430</v>
      </c>
      <c r="E87" s="135" t="s">
        <v>253</v>
      </c>
      <c r="F87" s="233">
        <v>45386</v>
      </c>
      <c r="G87" s="135" t="s">
        <v>88</v>
      </c>
      <c r="H87" s="233">
        <v>45392</v>
      </c>
      <c r="I87" s="233">
        <v>45411</v>
      </c>
      <c r="J87" s="135" t="s">
        <v>254</v>
      </c>
      <c r="K87" s="323" t="s">
        <v>251</v>
      </c>
      <c r="L87" s="233">
        <v>45392</v>
      </c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45">
      <c r="A88" s="319">
        <v>84</v>
      </c>
      <c r="B88" s="349" t="s">
        <v>431</v>
      </c>
      <c r="C88" s="318">
        <v>910707000311</v>
      </c>
      <c r="D88" s="349" t="s">
        <v>437</v>
      </c>
      <c r="E88" s="449" t="s">
        <v>121</v>
      </c>
      <c r="F88" s="349" t="s">
        <v>434</v>
      </c>
      <c r="G88" s="349" t="s">
        <v>404</v>
      </c>
      <c r="H88" s="349" t="s">
        <v>435</v>
      </c>
      <c r="I88" s="349" t="s">
        <v>436</v>
      </c>
      <c r="J88" s="449" t="s">
        <v>412</v>
      </c>
      <c r="K88" s="349" t="s">
        <v>408</v>
      </c>
      <c r="L88" s="349" t="s">
        <v>438</v>
      </c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45">
      <c r="A89" s="319">
        <v>85</v>
      </c>
      <c r="B89" s="344" t="s">
        <v>439</v>
      </c>
      <c r="C89" s="363">
        <v>630505450584</v>
      </c>
      <c r="D89" s="344" t="s">
        <v>441</v>
      </c>
      <c r="E89" s="344" t="s">
        <v>397</v>
      </c>
      <c r="F89" s="347">
        <v>45393</v>
      </c>
      <c r="G89" s="344" t="s">
        <v>294</v>
      </c>
      <c r="H89" s="347">
        <v>45394</v>
      </c>
      <c r="I89" s="347">
        <v>45394</v>
      </c>
      <c r="J89" s="344" t="s">
        <v>295</v>
      </c>
      <c r="K89" s="325" t="s">
        <v>296</v>
      </c>
      <c r="L89" s="347">
        <v>45394</v>
      </c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45">
      <c r="A90" s="319">
        <v>86</v>
      </c>
      <c r="B90" s="279" t="s">
        <v>445</v>
      </c>
      <c r="C90" s="320">
        <v>700916301867</v>
      </c>
      <c r="D90" s="279" t="s">
        <v>448</v>
      </c>
      <c r="E90" s="279" t="s">
        <v>195</v>
      </c>
      <c r="F90" s="322">
        <v>45387</v>
      </c>
      <c r="G90" s="279" t="s">
        <v>97</v>
      </c>
      <c r="H90" s="322">
        <v>45397</v>
      </c>
      <c r="I90" s="322">
        <v>45397</v>
      </c>
      <c r="J90" s="279" t="s">
        <v>98</v>
      </c>
      <c r="K90" s="325" t="s">
        <v>99</v>
      </c>
      <c r="L90" s="322">
        <v>45397</v>
      </c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45">
      <c r="A91" s="319">
        <v>87</v>
      </c>
      <c r="B91" s="349" t="s">
        <v>449</v>
      </c>
      <c r="C91" s="318">
        <v>640418401466</v>
      </c>
      <c r="D91" s="449" t="s">
        <v>455</v>
      </c>
      <c r="E91" s="449" t="s">
        <v>121</v>
      </c>
      <c r="F91" s="349" t="s">
        <v>456</v>
      </c>
      <c r="G91" s="349" t="s">
        <v>404</v>
      </c>
      <c r="H91" s="349" t="s">
        <v>457</v>
      </c>
      <c r="I91" s="349" t="s">
        <v>458</v>
      </c>
      <c r="J91" s="449" t="s">
        <v>412</v>
      </c>
      <c r="K91" s="349" t="s">
        <v>408</v>
      </c>
      <c r="L91" s="349" t="s">
        <v>453</v>
      </c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60">
      <c r="A92" s="319">
        <v>88</v>
      </c>
      <c r="B92" s="135" t="s">
        <v>459</v>
      </c>
      <c r="C92" s="219">
        <v>900325400130</v>
      </c>
      <c r="D92" s="135" t="s">
        <v>460</v>
      </c>
      <c r="E92" s="449" t="s">
        <v>121</v>
      </c>
      <c r="F92" s="317">
        <v>45394</v>
      </c>
      <c r="G92" s="281" t="s">
        <v>189</v>
      </c>
      <c r="H92" s="317">
        <v>45337</v>
      </c>
      <c r="I92" s="317">
        <v>45412</v>
      </c>
      <c r="J92" s="281" t="s">
        <v>311</v>
      </c>
      <c r="K92" s="135" t="s">
        <v>188</v>
      </c>
      <c r="L92" s="150">
        <v>45399</v>
      </c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s="87" customFormat="1" ht="45">
      <c r="A93" s="319">
        <v>89</v>
      </c>
      <c r="B93" s="317" t="s">
        <v>463</v>
      </c>
      <c r="C93" s="318">
        <v>900723301116</v>
      </c>
      <c r="D93" s="281" t="s">
        <v>465</v>
      </c>
      <c r="E93" s="281" t="s">
        <v>71</v>
      </c>
      <c r="F93" s="317">
        <v>45392</v>
      </c>
      <c r="G93" s="281" t="s">
        <v>17</v>
      </c>
      <c r="H93" s="317">
        <v>45398</v>
      </c>
      <c r="I93" s="317">
        <v>45428</v>
      </c>
      <c r="J93" s="281" t="s">
        <v>72</v>
      </c>
      <c r="K93" s="281" t="s">
        <v>371</v>
      </c>
      <c r="L93" s="150">
        <v>45398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86" customFormat="1" ht="45">
      <c r="A94" s="319">
        <v>90</v>
      </c>
      <c r="B94" s="219" t="s">
        <v>466</v>
      </c>
      <c r="C94" s="219">
        <v>850906301793</v>
      </c>
      <c r="D94" s="135" t="s">
        <v>468</v>
      </c>
      <c r="E94" s="135" t="s">
        <v>253</v>
      </c>
      <c r="F94" s="233">
        <v>45398</v>
      </c>
      <c r="G94" s="135" t="s">
        <v>88</v>
      </c>
      <c r="H94" s="233">
        <v>45405</v>
      </c>
      <c r="I94" s="233">
        <v>45436</v>
      </c>
      <c r="J94" s="135" t="s">
        <v>254</v>
      </c>
      <c r="K94" s="323" t="s">
        <v>251</v>
      </c>
      <c r="L94" s="233">
        <v>45405</v>
      </c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86" customFormat="1" ht="45">
      <c r="A95" s="319">
        <v>91</v>
      </c>
      <c r="B95" s="318" t="s">
        <v>469</v>
      </c>
      <c r="C95" s="318">
        <v>750907400449</v>
      </c>
      <c r="D95" s="281" t="s">
        <v>470</v>
      </c>
      <c r="E95" s="281" t="s">
        <v>71</v>
      </c>
      <c r="F95" s="150">
        <v>45399</v>
      </c>
      <c r="G95" s="281" t="s">
        <v>244</v>
      </c>
      <c r="H95" s="150">
        <v>45404</v>
      </c>
      <c r="I95" s="150">
        <v>45434</v>
      </c>
      <c r="J95" s="281" t="s">
        <v>322</v>
      </c>
      <c r="K95" s="281" t="s">
        <v>246</v>
      </c>
      <c r="L95" s="150">
        <v>45403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86" customFormat="1" ht="60">
      <c r="A96" s="319">
        <v>92</v>
      </c>
      <c r="B96" s="135" t="s">
        <v>415</v>
      </c>
      <c r="C96" s="219">
        <v>850105400955</v>
      </c>
      <c r="D96" s="135" t="s">
        <v>473</v>
      </c>
      <c r="E96" s="281" t="s">
        <v>239</v>
      </c>
      <c r="F96" s="317">
        <v>45385</v>
      </c>
      <c r="G96" s="281" t="s">
        <v>53</v>
      </c>
      <c r="H96" s="317">
        <v>45405</v>
      </c>
      <c r="I96" s="317">
        <v>45412</v>
      </c>
      <c r="J96" s="281" t="s">
        <v>388</v>
      </c>
      <c r="K96" s="135" t="s">
        <v>55</v>
      </c>
      <c r="L96" s="150">
        <v>45406</v>
      </c>
      <c r="M96" s="11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5">
      <c r="A97" s="319">
        <v>93</v>
      </c>
      <c r="B97" s="135" t="s">
        <v>474</v>
      </c>
      <c r="C97" s="219">
        <v>850319402241</v>
      </c>
      <c r="D97" s="135" t="s">
        <v>475</v>
      </c>
      <c r="E97" s="281" t="s">
        <v>121</v>
      </c>
      <c r="F97" s="317">
        <v>45383</v>
      </c>
      <c r="G97" s="281" t="s">
        <v>476</v>
      </c>
      <c r="H97" s="317">
        <v>45405</v>
      </c>
      <c r="I97" s="317">
        <v>45439</v>
      </c>
      <c r="J97" s="281" t="s">
        <v>477</v>
      </c>
      <c r="K97" s="135" t="s">
        <v>478</v>
      </c>
      <c r="L97" s="150">
        <v>45406</v>
      </c>
      <c r="M97" s="110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45">
      <c r="A98" s="319">
        <v>94</v>
      </c>
      <c r="B98" s="349" t="s">
        <v>431</v>
      </c>
      <c r="C98" s="318">
        <v>910707000311</v>
      </c>
      <c r="D98" s="349" t="s">
        <v>437</v>
      </c>
      <c r="E98" s="449" t="s">
        <v>121</v>
      </c>
      <c r="F98" s="349" t="s">
        <v>485</v>
      </c>
      <c r="G98" s="349" t="s">
        <v>404</v>
      </c>
      <c r="H98" s="349" t="s">
        <v>486</v>
      </c>
      <c r="I98" s="349" t="s">
        <v>487</v>
      </c>
      <c r="J98" s="449" t="s">
        <v>412</v>
      </c>
      <c r="K98" s="349" t="s">
        <v>408</v>
      </c>
      <c r="L98" s="349" t="s">
        <v>486</v>
      </c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45">
      <c r="A99" s="319">
        <v>95</v>
      </c>
      <c r="B99" s="318" t="s">
        <v>381</v>
      </c>
      <c r="C99" s="318">
        <v>741125399104</v>
      </c>
      <c r="D99" s="281" t="s">
        <v>383</v>
      </c>
      <c r="E99" s="281" t="s">
        <v>71</v>
      </c>
      <c r="F99" s="233">
        <v>45404</v>
      </c>
      <c r="G99" s="281" t="s">
        <v>88</v>
      </c>
      <c r="H99" s="233">
        <v>45411</v>
      </c>
      <c r="I99" s="233">
        <v>45441</v>
      </c>
      <c r="J99" s="281" t="s">
        <v>89</v>
      </c>
      <c r="K99" s="348" t="s">
        <v>251</v>
      </c>
      <c r="L99" s="233">
        <v>45411</v>
      </c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45">
      <c r="A100" s="319">
        <v>96</v>
      </c>
      <c r="B100" s="443" t="s">
        <v>488</v>
      </c>
      <c r="C100" s="443">
        <v>871224451110</v>
      </c>
      <c r="D100" s="444" t="s">
        <v>490</v>
      </c>
      <c r="E100" s="444" t="s">
        <v>71</v>
      </c>
      <c r="F100" s="450">
        <v>45401</v>
      </c>
      <c r="G100" s="444" t="s">
        <v>244</v>
      </c>
      <c r="H100" s="450">
        <v>45411</v>
      </c>
      <c r="I100" s="450">
        <v>45441</v>
      </c>
      <c r="J100" s="444" t="s">
        <v>322</v>
      </c>
      <c r="K100" s="444" t="s">
        <v>246</v>
      </c>
      <c r="L100" s="450">
        <v>45411</v>
      </c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s="103" customFormat="1" ht="60">
      <c r="A101" s="319">
        <v>97</v>
      </c>
      <c r="B101" s="149" t="s">
        <v>491</v>
      </c>
      <c r="C101" s="149">
        <v>751127301876</v>
      </c>
      <c r="D101" s="451" t="s">
        <v>493</v>
      </c>
      <c r="E101" s="451" t="s">
        <v>170</v>
      </c>
      <c r="F101" s="203">
        <v>45404</v>
      </c>
      <c r="G101" s="451" t="s">
        <v>166</v>
      </c>
      <c r="H101" s="203">
        <v>45414</v>
      </c>
      <c r="I101" s="203">
        <v>45432</v>
      </c>
      <c r="J101" s="451" t="s">
        <v>377</v>
      </c>
      <c r="K101" s="451" t="s">
        <v>172</v>
      </c>
      <c r="L101" s="351">
        <v>45416</v>
      </c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s="86" customFormat="1" ht="45">
      <c r="A102" s="319">
        <v>98</v>
      </c>
      <c r="B102" s="135" t="s">
        <v>186</v>
      </c>
      <c r="C102" s="219">
        <v>641215301022</v>
      </c>
      <c r="D102" s="135" t="s">
        <v>495</v>
      </c>
      <c r="E102" s="281" t="s">
        <v>239</v>
      </c>
      <c r="F102" s="317">
        <v>45405</v>
      </c>
      <c r="G102" s="281" t="s">
        <v>53</v>
      </c>
      <c r="H102" s="317">
        <v>45416</v>
      </c>
      <c r="I102" s="317">
        <v>45427</v>
      </c>
      <c r="J102" s="281" t="s">
        <v>388</v>
      </c>
      <c r="K102" s="135" t="s">
        <v>55</v>
      </c>
      <c r="L102" s="150">
        <v>45418</v>
      </c>
      <c r="M102" s="11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1" customFormat="1" ht="45">
      <c r="A103" s="319">
        <v>99</v>
      </c>
      <c r="B103" s="135" t="s">
        <v>306</v>
      </c>
      <c r="C103" s="219">
        <v>640930402359</v>
      </c>
      <c r="D103" s="135" t="s">
        <v>501</v>
      </c>
      <c r="E103" s="281" t="s">
        <v>121</v>
      </c>
      <c r="F103" s="317" t="s">
        <v>502</v>
      </c>
      <c r="G103" s="281" t="s">
        <v>404</v>
      </c>
      <c r="H103" s="317" t="s">
        <v>499</v>
      </c>
      <c r="I103" s="317" t="s">
        <v>500</v>
      </c>
      <c r="J103" s="281" t="s">
        <v>412</v>
      </c>
      <c r="K103" s="135" t="s">
        <v>408</v>
      </c>
      <c r="L103" s="150" t="s">
        <v>503</v>
      </c>
      <c r="M103" s="114"/>
    </row>
    <row r="104" spans="1:26" s="89" customFormat="1" ht="75">
      <c r="A104" s="319">
        <v>100</v>
      </c>
      <c r="B104" s="135" t="s">
        <v>504</v>
      </c>
      <c r="C104" s="219">
        <v>820409450750</v>
      </c>
      <c r="D104" s="135" t="s">
        <v>505</v>
      </c>
      <c r="E104" s="135" t="s">
        <v>121</v>
      </c>
      <c r="F104" s="233">
        <v>45404</v>
      </c>
      <c r="G104" s="135" t="s">
        <v>476</v>
      </c>
      <c r="H104" s="233">
        <v>45418</v>
      </c>
      <c r="I104" s="233">
        <v>45450</v>
      </c>
      <c r="J104" s="135" t="s">
        <v>477</v>
      </c>
      <c r="K104" s="135" t="s">
        <v>478</v>
      </c>
      <c r="L104" s="136">
        <v>45418</v>
      </c>
      <c r="M104" s="1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5">
      <c r="A105" s="319">
        <v>101</v>
      </c>
      <c r="B105" s="135" t="s">
        <v>186</v>
      </c>
      <c r="C105" s="219">
        <v>641215301022</v>
      </c>
      <c r="D105" s="135" t="s">
        <v>495</v>
      </c>
      <c r="E105" s="135" t="s">
        <v>239</v>
      </c>
      <c r="F105" s="233">
        <v>45405</v>
      </c>
      <c r="G105" s="135" t="s">
        <v>53</v>
      </c>
      <c r="H105" s="233">
        <v>45416</v>
      </c>
      <c r="I105" s="233">
        <v>45427</v>
      </c>
      <c r="J105" s="135" t="s">
        <v>388</v>
      </c>
      <c r="K105" s="135" t="s">
        <v>55</v>
      </c>
      <c r="L105" s="136">
        <v>45422</v>
      </c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45">
      <c r="A106" s="319">
        <v>102</v>
      </c>
      <c r="B106" s="135" t="s">
        <v>507</v>
      </c>
      <c r="C106" s="219">
        <v>900716302275</v>
      </c>
      <c r="D106" s="135" t="s">
        <v>508</v>
      </c>
      <c r="E106" s="281" t="s">
        <v>509</v>
      </c>
      <c r="F106" s="317">
        <v>45416</v>
      </c>
      <c r="G106" s="281" t="s">
        <v>189</v>
      </c>
      <c r="H106" s="317">
        <v>45418</v>
      </c>
      <c r="I106" s="317">
        <v>45432</v>
      </c>
      <c r="J106" s="281" t="s">
        <v>311</v>
      </c>
      <c r="K106" s="135" t="s">
        <v>188</v>
      </c>
      <c r="L106" s="150">
        <v>45422</v>
      </c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45">
      <c r="A107" s="319">
        <v>103</v>
      </c>
      <c r="B107" s="318" t="s">
        <v>512</v>
      </c>
      <c r="C107" s="318">
        <v>831219401734</v>
      </c>
      <c r="D107" s="452" t="s">
        <v>513</v>
      </c>
      <c r="E107" s="453" t="s">
        <v>121</v>
      </c>
      <c r="F107" s="322">
        <v>45391</v>
      </c>
      <c r="G107" s="279" t="s">
        <v>514</v>
      </c>
      <c r="H107" s="322">
        <v>45408</v>
      </c>
      <c r="I107" s="322">
        <v>45441</v>
      </c>
      <c r="J107" s="454" t="s">
        <v>515</v>
      </c>
      <c r="K107" s="279" t="s">
        <v>516</v>
      </c>
      <c r="L107" s="322">
        <v>45422</v>
      </c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s="90" customFormat="1" ht="45">
      <c r="A108" s="319">
        <v>104</v>
      </c>
      <c r="B108" s="320" t="s">
        <v>520</v>
      </c>
      <c r="C108" s="320">
        <v>870809350242</v>
      </c>
      <c r="D108" s="279" t="s">
        <v>522</v>
      </c>
      <c r="E108" s="279" t="s">
        <v>253</v>
      </c>
      <c r="F108" s="353">
        <v>45414</v>
      </c>
      <c r="G108" s="279" t="s">
        <v>88</v>
      </c>
      <c r="H108" s="353">
        <v>45425</v>
      </c>
      <c r="I108" s="353">
        <v>45450</v>
      </c>
      <c r="J108" s="279" t="s">
        <v>254</v>
      </c>
      <c r="K108" s="354" t="s">
        <v>251</v>
      </c>
      <c r="L108" s="353">
        <v>45425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45">
      <c r="A109" s="319">
        <v>105</v>
      </c>
      <c r="B109" s="318" t="s">
        <v>523</v>
      </c>
      <c r="C109" s="318">
        <v>780506303036</v>
      </c>
      <c r="D109" s="281" t="s">
        <v>525</v>
      </c>
      <c r="E109" s="281" t="s">
        <v>239</v>
      </c>
      <c r="F109" s="150">
        <v>45414</v>
      </c>
      <c r="G109" s="281" t="s">
        <v>53</v>
      </c>
      <c r="H109" s="150">
        <v>45425</v>
      </c>
      <c r="I109" s="150">
        <v>45435</v>
      </c>
      <c r="J109" s="281" t="s">
        <v>388</v>
      </c>
      <c r="K109" s="281" t="s">
        <v>55</v>
      </c>
      <c r="L109" s="150">
        <v>45426</v>
      </c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45">
      <c r="A110" s="319">
        <v>106</v>
      </c>
      <c r="B110" s="355" t="s">
        <v>540</v>
      </c>
      <c r="C110" s="355">
        <v>810520400131</v>
      </c>
      <c r="D110" s="455" t="s">
        <v>543</v>
      </c>
      <c r="E110" s="456" t="s">
        <v>121</v>
      </c>
      <c r="F110" s="358">
        <v>45407</v>
      </c>
      <c r="G110" s="357" t="s">
        <v>514</v>
      </c>
      <c r="H110" s="358">
        <v>45414</v>
      </c>
      <c r="I110" s="358">
        <v>45443</v>
      </c>
      <c r="J110" s="457" t="s">
        <v>544</v>
      </c>
      <c r="K110" s="357" t="s">
        <v>516</v>
      </c>
      <c r="L110" s="358">
        <v>45429</v>
      </c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45">
      <c r="A111" s="319">
        <v>107</v>
      </c>
      <c r="B111" s="219" t="s">
        <v>529</v>
      </c>
      <c r="C111" s="219">
        <v>600126301475</v>
      </c>
      <c r="D111" s="135" t="s">
        <v>531</v>
      </c>
      <c r="E111" s="135" t="s">
        <v>253</v>
      </c>
      <c r="F111" s="233">
        <v>45426</v>
      </c>
      <c r="G111" s="135" t="s">
        <v>88</v>
      </c>
      <c r="H111" s="233">
        <v>45432</v>
      </c>
      <c r="I111" s="233">
        <v>45457</v>
      </c>
      <c r="J111" s="135" t="s">
        <v>254</v>
      </c>
      <c r="K111" s="360" t="s">
        <v>251</v>
      </c>
      <c r="L111" s="233">
        <v>45432</v>
      </c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s="103" customFormat="1" ht="45">
      <c r="A112" s="319">
        <v>108</v>
      </c>
      <c r="B112" s="458" t="s">
        <v>526</v>
      </c>
      <c r="C112" s="458">
        <v>781129450098</v>
      </c>
      <c r="D112" s="459" t="s">
        <v>527</v>
      </c>
      <c r="E112" s="459" t="s">
        <v>71</v>
      </c>
      <c r="F112" s="460">
        <v>45422</v>
      </c>
      <c r="G112" s="459" t="s">
        <v>244</v>
      </c>
      <c r="H112" s="460">
        <v>45433</v>
      </c>
      <c r="I112" s="460">
        <v>45460</v>
      </c>
      <c r="J112" s="459" t="s">
        <v>322</v>
      </c>
      <c r="K112" s="459" t="s">
        <v>246</v>
      </c>
      <c r="L112" s="460">
        <v>45433</v>
      </c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45">
      <c r="A113" s="319">
        <v>109</v>
      </c>
      <c r="B113" s="320" t="s">
        <v>532</v>
      </c>
      <c r="C113" s="361">
        <v>780714000261</v>
      </c>
      <c r="D113" s="279" t="s">
        <v>535</v>
      </c>
      <c r="E113" s="135" t="s">
        <v>71</v>
      </c>
      <c r="F113" s="322">
        <v>45425</v>
      </c>
      <c r="G113" s="279" t="s">
        <v>265</v>
      </c>
      <c r="H113" s="322">
        <f>F113</f>
        <v>45425</v>
      </c>
      <c r="I113" s="322">
        <v>45443</v>
      </c>
      <c r="J113" s="279" t="s">
        <v>536</v>
      </c>
      <c r="K113" s="279" t="s">
        <v>267</v>
      </c>
      <c r="L113" s="322">
        <v>45433</v>
      </c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45">
      <c r="A114" s="319">
        <v>110</v>
      </c>
      <c r="B114" s="318" t="s">
        <v>537</v>
      </c>
      <c r="C114" s="318">
        <v>920501450137</v>
      </c>
      <c r="D114" s="281" t="s">
        <v>539</v>
      </c>
      <c r="E114" s="281" t="s">
        <v>71</v>
      </c>
      <c r="F114" s="150">
        <v>45429</v>
      </c>
      <c r="G114" s="281" t="s">
        <v>244</v>
      </c>
      <c r="H114" s="150">
        <v>45434</v>
      </c>
      <c r="I114" s="150">
        <v>45461</v>
      </c>
      <c r="J114" s="281" t="s">
        <v>322</v>
      </c>
      <c r="K114" s="281" t="s">
        <v>246</v>
      </c>
      <c r="L114" s="150">
        <v>45434</v>
      </c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60">
      <c r="A115" s="319">
        <v>111</v>
      </c>
      <c r="B115" s="135" t="s">
        <v>545</v>
      </c>
      <c r="C115" s="219">
        <v>980403300945</v>
      </c>
      <c r="D115" s="135" t="s">
        <v>547</v>
      </c>
      <c r="E115" s="281" t="s">
        <v>239</v>
      </c>
      <c r="F115" s="317">
        <v>45429</v>
      </c>
      <c r="G115" s="281" t="s">
        <v>53</v>
      </c>
      <c r="H115" s="317">
        <v>45434</v>
      </c>
      <c r="I115" s="317">
        <v>45444</v>
      </c>
      <c r="J115" s="281" t="s">
        <v>388</v>
      </c>
      <c r="K115" s="135" t="s">
        <v>55</v>
      </c>
      <c r="L115" s="150">
        <v>45434</v>
      </c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s="8" customFormat="1" ht="45">
      <c r="A116" s="319">
        <v>112</v>
      </c>
      <c r="B116" s="135" t="s">
        <v>548</v>
      </c>
      <c r="C116" s="219">
        <v>670511350012</v>
      </c>
      <c r="D116" s="135" t="s">
        <v>558</v>
      </c>
      <c r="E116" s="281" t="s">
        <v>121</v>
      </c>
      <c r="F116" s="317" t="s">
        <v>559</v>
      </c>
      <c r="G116" s="281" t="s">
        <v>404</v>
      </c>
      <c r="H116" s="317" t="s">
        <v>560</v>
      </c>
      <c r="I116" s="317" t="s">
        <v>561</v>
      </c>
      <c r="J116" s="281" t="s">
        <v>412</v>
      </c>
      <c r="K116" s="135" t="s">
        <v>408</v>
      </c>
      <c r="L116" s="150" t="s">
        <v>552</v>
      </c>
      <c r="M116" s="114"/>
    </row>
    <row r="117" spans="1:26" s="9" customFormat="1" ht="45">
      <c r="A117" s="319">
        <v>113</v>
      </c>
      <c r="B117" s="135" t="s">
        <v>554</v>
      </c>
      <c r="C117" s="219">
        <v>671218450059</v>
      </c>
      <c r="D117" s="135" t="s">
        <v>562</v>
      </c>
      <c r="E117" s="281" t="s">
        <v>121</v>
      </c>
      <c r="F117" s="317" t="s">
        <v>559</v>
      </c>
      <c r="G117" s="281" t="s">
        <v>404</v>
      </c>
      <c r="H117" s="317" t="s">
        <v>560</v>
      </c>
      <c r="I117" s="317" t="s">
        <v>561</v>
      </c>
      <c r="J117" s="281" t="s">
        <v>563</v>
      </c>
      <c r="K117" s="135" t="s">
        <v>408</v>
      </c>
      <c r="L117" s="150" t="s">
        <v>552</v>
      </c>
      <c r="M117" s="116"/>
    </row>
    <row r="118" spans="1:26" s="91" customFormat="1" ht="45">
      <c r="A118" s="319">
        <v>114</v>
      </c>
      <c r="B118" s="135" t="s">
        <v>564</v>
      </c>
      <c r="C118" s="219">
        <v>880712301378</v>
      </c>
      <c r="D118" s="135" t="s">
        <v>565</v>
      </c>
      <c r="E118" s="281" t="s">
        <v>509</v>
      </c>
      <c r="F118" s="317">
        <v>45425</v>
      </c>
      <c r="G118" s="281" t="s">
        <v>189</v>
      </c>
      <c r="H118" s="317">
        <v>45428</v>
      </c>
      <c r="I118" s="317">
        <v>45442</v>
      </c>
      <c r="J118" s="281" t="s">
        <v>311</v>
      </c>
      <c r="K118" s="135" t="s">
        <v>188</v>
      </c>
      <c r="L118" s="150" t="s">
        <v>552</v>
      </c>
      <c r="M118" s="117"/>
    </row>
    <row r="119" spans="1:26" s="81" customFormat="1" ht="45">
      <c r="A119" s="319">
        <v>115</v>
      </c>
      <c r="B119" s="281" t="s">
        <v>567</v>
      </c>
      <c r="C119" s="318">
        <v>880203302656</v>
      </c>
      <c r="D119" s="281" t="s">
        <v>569</v>
      </c>
      <c r="E119" s="281" t="s">
        <v>121</v>
      </c>
      <c r="F119" s="317">
        <v>45434</v>
      </c>
      <c r="G119" s="281" t="s">
        <v>17</v>
      </c>
      <c r="H119" s="317">
        <v>45436</v>
      </c>
      <c r="I119" s="317">
        <v>45463</v>
      </c>
      <c r="J119" s="281" t="s">
        <v>72</v>
      </c>
      <c r="K119" s="281" t="s">
        <v>19</v>
      </c>
      <c r="L119" s="150" t="s">
        <v>552</v>
      </c>
      <c r="M119" s="117"/>
    </row>
    <row r="120" spans="1:26" ht="60">
      <c r="A120" s="319">
        <v>116</v>
      </c>
      <c r="B120" s="279" t="s">
        <v>262</v>
      </c>
      <c r="C120" s="318">
        <v>920424351725</v>
      </c>
      <c r="D120" s="281" t="s">
        <v>264</v>
      </c>
      <c r="E120" s="281" t="s">
        <v>121</v>
      </c>
      <c r="F120" s="362">
        <v>45429</v>
      </c>
      <c r="G120" s="279" t="s">
        <v>265</v>
      </c>
      <c r="H120" s="362">
        <v>45436</v>
      </c>
      <c r="I120" s="317">
        <v>45463</v>
      </c>
      <c r="J120" s="279" t="s">
        <v>536</v>
      </c>
      <c r="K120" s="279" t="s">
        <v>267</v>
      </c>
      <c r="L120" s="362">
        <v>45439</v>
      </c>
      <c r="M120" s="5"/>
    </row>
    <row r="121" spans="1:26" s="92" customFormat="1" ht="43.5" customHeight="1">
      <c r="A121" s="319">
        <v>117</v>
      </c>
      <c r="B121" s="344" t="s">
        <v>687</v>
      </c>
      <c r="C121" s="363">
        <v>870629450359</v>
      </c>
      <c r="D121" s="346" t="s">
        <v>574</v>
      </c>
      <c r="E121" s="346" t="s">
        <v>121</v>
      </c>
      <c r="F121" s="347">
        <v>45434</v>
      </c>
      <c r="G121" s="346" t="s">
        <v>233</v>
      </c>
      <c r="H121" s="347">
        <v>45439</v>
      </c>
      <c r="I121" s="347">
        <v>45470</v>
      </c>
      <c r="J121" s="346" t="s">
        <v>234</v>
      </c>
      <c r="K121" s="325" t="s">
        <v>231</v>
      </c>
      <c r="L121" s="347">
        <v>45440</v>
      </c>
      <c r="M121" s="118"/>
    </row>
    <row r="122" spans="1:26" s="93" customFormat="1" ht="60">
      <c r="A122" s="319">
        <v>118</v>
      </c>
      <c r="B122" s="264" t="s">
        <v>474</v>
      </c>
      <c r="C122" s="212">
        <v>850319402241</v>
      </c>
      <c r="D122" s="264" t="s">
        <v>571</v>
      </c>
      <c r="E122" s="266" t="s">
        <v>239</v>
      </c>
      <c r="F122" s="268">
        <v>45435</v>
      </c>
      <c r="G122" s="266" t="s">
        <v>53</v>
      </c>
      <c r="H122" s="268">
        <v>45440</v>
      </c>
      <c r="I122" s="268">
        <v>45449</v>
      </c>
      <c r="J122" s="266" t="s">
        <v>388</v>
      </c>
      <c r="K122" s="264" t="s">
        <v>55</v>
      </c>
      <c r="L122" s="150">
        <v>45441</v>
      </c>
      <c r="M122" s="11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93" customFormat="1" ht="45">
      <c r="A123" s="319">
        <v>119</v>
      </c>
      <c r="B123" s="264" t="s">
        <v>581</v>
      </c>
      <c r="C123" s="212">
        <v>610727400412</v>
      </c>
      <c r="D123" s="264" t="s">
        <v>583</v>
      </c>
      <c r="E123" s="266" t="s">
        <v>239</v>
      </c>
      <c r="F123" s="268">
        <v>45433</v>
      </c>
      <c r="G123" s="266" t="s">
        <v>53</v>
      </c>
      <c r="H123" s="268">
        <v>45440</v>
      </c>
      <c r="I123" s="268">
        <v>45449</v>
      </c>
      <c r="J123" s="266" t="s">
        <v>388</v>
      </c>
      <c r="K123" s="264" t="s">
        <v>55</v>
      </c>
      <c r="L123" s="150">
        <v>45441</v>
      </c>
      <c r="M123" s="11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6" customFormat="1" ht="60">
      <c r="A124" s="319">
        <v>120</v>
      </c>
      <c r="B124" s="135" t="s">
        <v>474</v>
      </c>
      <c r="C124" s="219">
        <v>850319402241</v>
      </c>
      <c r="D124" s="135" t="s">
        <v>571</v>
      </c>
      <c r="E124" s="281" t="s">
        <v>239</v>
      </c>
      <c r="F124" s="317">
        <v>45435</v>
      </c>
      <c r="G124" s="281" t="s">
        <v>53</v>
      </c>
      <c r="H124" s="317">
        <v>45440</v>
      </c>
      <c r="I124" s="317">
        <v>45449</v>
      </c>
      <c r="J124" s="281" t="s">
        <v>388</v>
      </c>
      <c r="K124" s="135" t="s">
        <v>55</v>
      </c>
      <c r="L124" s="150">
        <v>45441</v>
      </c>
      <c r="M124" s="11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45">
      <c r="A125" s="319">
        <v>121</v>
      </c>
      <c r="B125" s="135" t="s">
        <v>575</v>
      </c>
      <c r="C125" s="219">
        <v>710117450027</v>
      </c>
      <c r="D125" s="135" t="s">
        <v>577</v>
      </c>
      <c r="E125" s="281" t="s">
        <v>239</v>
      </c>
      <c r="F125" s="317">
        <v>45406</v>
      </c>
      <c r="G125" s="281" t="s">
        <v>53</v>
      </c>
      <c r="H125" s="317">
        <v>45442</v>
      </c>
      <c r="I125" s="317">
        <v>45453</v>
      </c>
      <c r="J125" s="281" t="s">
        <v>388</v>
      </c>
      <c r="K125" s="135" t="s">
        <v>55</v>
      </c>
      <c r="L125" s="150">
        <v>45443</v>
      </c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s="86" customFormat="1" ht="60">
      <c r="A126" s="319">
        <v>122</v>
      </c>
      <c r="B126" s="135" t="s">
        <v>578</v>
      </c>
      <c r="C126" s="219">
        <v>861123302165</v>
      </c>
      <c r="D126" s="135" t="s">
        <v>579</v>
      </c>
      <c r="E126" s="281" t="s">
        <v>239</v>
      </c>
      <c r="F126" s="317">
        <v>45432</v>
      </c>
      <c r="G126" s="281" t="s">
        <v>189</v>
      </c>
      <c r="H126" s="317">
        <v>45440</v>
      </c>
      <c r="I126" s="317">
        <v>45453</v>
      </c>
      <c r="J126" s="281" t="s">
        <v>311</v>
      </c>
      <c r="K126" s="135" t="s">
        <v>188</v>
      </c>
      <c r="L126" s="150">
        <v>45442</v>
      </c>
      <c r="M126" s="1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0">
      <c r="A127" s="319">
        <v>123</v>
      </c>
      <c r="B127" s="133" t="s">
        <v>584</v>
      </c>
      <c r="C127" s="220">
        <v>701124300717</v>
      </c>
      <c r="D127" s="133" t="s">
        <v>586</v>
      </c>
      <c r="E127" s="281" t="s">
        <v>239</v>
      </c>
      <c r="F127" s="164">
        <v>45441</v>
      </c>
      <c r="G127" s="133" t="s">
        <v>294</v>
      </c>
      <c r="H127" s="164">
        <v>45446</v>
      </c>
      <c r="I127" s="164">
        <v>45476</v>
      </c>
      <c r="J127" s="133" t="s">
        <v>295</v>
      </c>
      <c r="K127" s="167" t="s">
        <v>296</v>
      </c>
      <c r="L127" s="141">
        <v>45446</v>
      </c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60">
      <c r="A128" s="319">
        <v>124</v>
      </c>
      <c r="B128" s="182" t="s">
        <v>587</v>
      </c>
      <c r="C128" s="182">
        <v>880928351339</v>
      </c>
      <c r="D128" s="159" t="s">
        <v>592</v>
      </c>
      <c r="E128" s="281" t="s">
        <v>239</v>
      </c>
      <c r="F128" s="130">
        <v>45442</v>
      </c>
      <c r="G128" s="131" t="s">
        <v>42</v>
      </c>
      <c r="H128" s="130">
        <v>45449</v>
      </c>
      <c r="I128" s="130">
        <v>45479</v>
      </c>
      <c r="J128" s="159" t="s">
        <v>593</v>
      </c>
      <c r="K128" s="159" t="s">
        <v>44</v>
      </c>
      <c r="L128" s="141">
        <v>45449</v>
      </c>
      <c r="M128" s="5"/>
    </row>
    <row r="129" spans="1:26" s="93" customFormat="1" ht="45">
      <c r="A129" s="319">
        <v>125</v>
      </c>
      <c r="B129" s="212" t="s">
        <v>594</v>
      </c>
      <c r="C129" s="212">
        <v>751105302888</v>
      </c>
      <c r="D129" s="461" t="s">
        <v>595</v>
      </c>
      <c r="E129" s="264" t="s">
        <v>253</v>
      </c>
      <c r="F129" s="227">
        <v>45446</v>
      </c>
      <c r="G129" s="264" t="s">
        <v>88</v>
      </c>
      <c r="H129" s="227">
        <v>45449</v>
      </c>
      <c r="I129" s="227">
        <v>45476</v>
      </c>
      <c r="J129" s="264" t="s">
        <v>254</v>
      </c>
      <c r="K129" s="282" t="s">
        <v>251</v>
      </c>
      <c r="L129" s="227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94" customFormat="1" ht="45">
      <c r="A130" s="319">
        <v>126</v>
      </c>
      <c r="B130" s="270" t="s">
        <v>80</v>
      </c>
      <c r="C130" s="270">
        <v>680912301393</v>
      </c>
      <c r="D130" s="250" t="s">
        <v>198</v>
      </c>
      <c r="E130" s="266" t="s">
        <v>71</v>
      </c>
      <c r="F130" s="268">
        <v>45441</v>
      </c>
      <c r="G130" s="266" t="s">
        <v>82</v>
      </c>
      <c r="H130" s="268">
        <v>45449</v>
      </c>
      <c r="I130" s="268">
        <v>45477</v>
      </c>
      <c r="J130" s="266" t="s">
        <v>83</v>
      </c>
      <c r="K130" s="266" t="s">
        <v>200</v>
      </c>
      <c r="L130" s="274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93" customFormat="1" ht="45">
      <c r="A131" s="319">
        <v>127</v>
      </c>
      <c r="B131" s="264" t="s">
        <v>686</v>
      </c>
      <c r="C131" s="212">
        <v>780120300846</v>
      </c>
      <c r="D131" s="264" t="s">
        <v>598</v>
      </c>
      <c r="E131" s="266" t="s">
        <v>71</v>
      </c>
      <c r="F131" s="268">
        <v>45439</v>
      </c>
      <c r="G131" s="266" t="s">
        <v>189</v>
      </c>
      <c r="H131" s="268">
        <v>45447</v>
      </c>
      <c r="I131" s="268">
        <v>45460</v>
      </c>
      <c r="J131" s="266" t="s">
        <v>609</v>
      </c>
      <c r="K131" s="264" t="s">
        <v>600</v>
      </c>
      <c r="L131" s="274">
        <v>45454</v>
      </c>
      <c r="M131" s="11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95" customFormat="1" ht="60">
      <c r="A132" s="319">
        <v>128</v>
      </c>
      <c r="B132" s="264" t="s">
        <v>601</v>
      </c>
      <c r="C132" s="212">
        <v>911016302373</v>
      </c>
      <c r="D132" s="264" t="s">
        <v>607</v>
      </c>
      <c r="E132" s="266" t="s">
        <v>121</v>
      </c>
      <c r="F132" s="268">
        <v>45455</v>
      </c>
      <c r="G132" s="266" t="s">
        <v>604</v>
      </c>
      <c r="H132" s="268">
        <v>45456</v>
      </c>
      <c r="I132" s="268">
        <v>45488</v>
      </c>
      <c r="J132" s="266" t="s">
        <v>608</v>
      </c>
      <c r="K132" s="264" t="s">
        <v>606</v>
      </c>
      <c r="L132" s="274">
        <v>45460</v>
      </c>
      <c r="M132" s="4"/>
      <c r="N132" s="4"/>
      <c r="O132" s="4"/>
    </row>
    <row r="133" spans="1:26" s="94" customFormat="1" ht="60">
      <c r="A133" s="319">
        <v>129</v>
      </c>
      <c r="B133" s="268" t="s">
        <v>612</v>
      </c>
      <c r="C133" s="270">
        <v>571107301713</v>
      </c>
      <c r="D133" s="266" t="s">
        <v>611</v>
      </c>
      <c r="E133" s="266" t="s">
        <v>71</v>
      </c>
      <c r="F133" s="242">
        <v>45453</v>
      </c>
      <c r="G133" s="266" t="s">
        <v>17</v>
      </c>
      <c r="H133" s="268">
        <v>45462</v>
      </c>
      <c r="I133" s="268">
        <v>45490</v>
      </c>
      <c r="J133" s="266" t="s">
        <v>72</v>
      </c>
      <c r="K133" s="266" t="s">
        <v>19</v>
      </c>
      <c r="L133" s="274">
        <v>45462</v>
      </c>
      <c r="M133" s="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96" customFormat="1" ht="45">
      <c r="A134" s="319">
        <v>130</v>
      </c>
      <c r="B134" s="149" t="s">
        <v>645</v>
      </c>
      <c r="C134" s="149">
        <v>690801300402</v>
      </c>
      <c r="D134" s="179" t="s">
        <v>646</v>
      </c>
      <c r="E134" s="180" t="s">
        <v>121</v>
      </c>
      <c r="F134" s="164">
        <v>45456</v>
      </c>
      <c r="G134" s="133" t="s">
        <v>647</v>
      </c>
      <c r="H134" s="164">
        <v>45462</v>
      </c>
      <c r="I134" s="164">
        <v>45491</v>
      </c>
      <c r="J134" s="217" t="s">
        <v>648</v>
      </c>
      <c r="K134" s="133" t="s">
        <v>649</v>
      </c>
      <c r="L134" s="164">
        <v>45463</v>
      </c>
    </row>
    <row r="135" spans="1:26" s="93" customFormat="1" ht="60">
      <c r="A135" s="319">
        <v>131</v>
      </c>
      <c r="B135" s="270" t="s">
        <v>613</v>
      </c>
      <c r="C135" s="270">
        <v>880422303378</v>
      </c>
      <c r="D135" s="266" t="s">
        <v>615</v>
      </c>
      <c r="E135" s="250" t="s">
        <v>71</v>
      </c>
      <c r="F135" s="268">
        <v>45461</v>
      </c>
      <c r="G135" s="266" t="s">
        <v>244</v>
      </c>
      <c r="H135" s="268">
        <v>45461</v>
      </c>
      <c r="I135" s="268">
        <v>45489</v>
      </c>
      <c r="J135" s="266" t="s">
        <v>322</v>
      </c>
      <c r="K135" s="266" t="s">
        <v>246</v>
      </c>
      <c r="L135" s="268">
        <v>45467</v>
      </c>
      <c r="M135" s="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96" customFormat="1" ht="45">
      <c r="A136" s="319">
        <v>132</v>
      </c>
      <c r="B136" s="133" t="s">
        <v>616</v>
      </c>
      <c r="C136" s="220">
        <v>930606351280</v>
      </c>
      <c r="D136" s="133" t="s">
        <v>619</v>
      </c>
      <c r="E136" s="133" t="s">
        <v>121</v>
      </c>
      <c r="F136" s="164">
        <v>45462</v>
      </c>
      <c r="G136" s="133" t="s">
        <v>97</v>
      </c>
      <c r="H136" s="164">
        <v>45467</v>
      </c>
      <c r="I136" s="164">
        <v>45497</v>
      </c>
      <c r="J136" s="133" t="s">
        <v>102</v>
      </c>
      <c r="K136" s="167" t="s">
        <v>99</v>
      </c>
      <c r="L136" s="141">
        <v>45467</v>
      </c>
    </row>
    <row r="137" spans="1:26" ht="60">
      <c r="A137" s="319">
        <v>133</v>
      </c>
      <c r="B137" s="182" t="s">
        <v>620</v>
      </c>
      <c r="C137" s="182">
        <v>800312403708</v>
      </c>
      <c r="D137" s="159" t="s">
        <v>623</v>
      </c>
      <c r="E137" s="159" t="s">
        <v>624</v>
      </c>
      <c r="F137" s="141">
        <v>45455</v>
      </c>
      <c r="G137" s="141" t="s">
        <v>42</v>
      </c>
      <c r="H137" s="141">
        <v>45468</v>
      </c>
      <c r="I137" s="141">
        <v>45496</v>
      </c>
      <c r="J137" s="159" t="s">
        <v>593</v>
      </c>
      <c r="K137" s="159" t="s">
        <v>44</v>
      </c>
      <c r="L137" s="141">
        <v>45467</v>
      </c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s="97" customFormat="1" ht="45">
      <c r="A138" s="319">
        <v>134</v>
      </c>
      <c r="B138" s="264" t="s">
        <v>652</v>
      </c>
      <c r="C138" s="212">
        <v>770922350206</v>
      </c>
      <c r="D138" s="264" t="s">
        <v>654</v>
      </c>
      <c r="E138" s="266" t="s">
        <v>121</v>
      </c>
      <c r="F138" s="268">
        <v>45453</v>
      </c>
      <c r="G138" s="266" t="s">
        <v>476</v>
      </c>
      <c r="H138" s="268">
        <v>45469</v>
      </c>
      <c r="I138" s="268">
        <v>45499</v>
      </c>
      <c r="J138" s="266" t="s">
        <v>477</v>
      </c>
      <c r="K138" s="264" t="s">
        <v>478</v>
      </c>
      <c r="L138" s="274">
        <v>45470</v>
      </c>
      <c r="M138" s="120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45">
      <c r="A139" s="319">
        <v>135</v>
      </c>
      <c r="B139" s="317" t="s">
        <v>630</v>
      </c>
      <c r="C139" s="462">
        <v>880511401679</v>
      </c>
      <c r="D139" s="281" t="s">
        <v>631</v>
      </c>
      <c r="E139" s="281" t="s">
        <v>632</v>
      </c>
      <c r="F139" s="317">
        <v>45468</v>
      </c>
      <c r="G139" s="281" t="s">
        <v>627</v>
      </c>
      <c r="H139" s="317">
        <v>45470</v>
      </c>
      <c r="I139" s="317">
        <v>45500</v>
      </c>
      <c r="J139" s="281" t="s">
        <v>633</v>
      </c>
      <c r="K139" s="281" t="s">
        <v>634</v>
      </c>
      <c r="L139" s="317">
        <v>45470</v>
      </c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45">
      <c r="A140" s="319">
        <v>136</v>
      </c>
      <c r="B140" s="463" t="s">
        <v>635</v>
      </c>
      <c r="C140" s="463">
        <v>820601450714</v>
      </c>
      <c r="D140" s="367" t="s">
        <v>637</v>
      </c>
      <c r="E140" s="464" t="s">
        <v>71</v>
      </c>
      <c r="F140" s="368">
        <v>45468</v>
      </c>
      <c r="G140" s="367" t="s">
        <v>244</v>
      </c>
      <c r="H140" s="368">
        <v>45471</v>
      </c>
      <c r="I140" s="368">
        <v>45495</v>
      </c>
      <c r="J140" s="367" t="s">
        <v>322</v>
      </c>
      <c r="K140" s="367" t="s">
        <v>246</v>
      </c>
      <c r="L140" s="368">
        <v>45471</v>
      </c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60">
      <c r="A141" s="319">
        <v>137</v>
      </c>
      <c r="B141" s="159" t="s">
        <v>685</v>
      </c>
      <c r="C141" s="182">
        <v>800806401925</v>
      </c>
      <c r="D141" s="266" t="s">
        <v>641</v>
      </c>
      <c r="E141" s="266" t="s">
        <v>121</v>
      </c>
      <c r="F141" s="164">
        <v>45468</v>
      </c>
      <c r="G141" s="266" t="s">
        <v>233</v>
      </c>
      <c r="H141" s="164">
        <v>45471</v>
      </c>
      <c r="I141" s="164">
        <v>45501</v>
      </c>
      <c r="J141" s="266" t="s">
        <v>234</v>
      </c>
      <c r="K141" s="167" t="s">
        <v>231</v>
      </c>
      <c r="L141" s="368">
        <v>45471</v>
      </c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60">
      <c r="A142" s="319">
        <v>138</v>
      </c>
      <c r="B142" s="212" t="s">
        <v>642</v>
      </c>
      <c r="C142" s="212">
        <v>880909451123</v>
      </c>
      <c r="D142" s="461" t="s">
        <v>644</v>
      </c>
      <c r="E142" s="264" t="s">
        <v>253</v>
      </c>
      <c r="F142" s="227">
        <v>45462</v>
      </c>
      <c r="G142" s="264" t="s">
        <v>88</v>
      </c>
      <c r="H142" s="227">
        <v>45471</v>
      </c>
      <c r="I142" s="227">
        <v>45502</v>
      </c>
      <c r="J142" s="264" t="s">
        <v>254</v>
      </c>
      <c r="K142" s="282" t="s">
        <v>251</v>
      </c>
      <c r="L142" s="227">
        <v>45471</v>
      </c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s="93" customFormat="1" ht="60">
      <c r="A143" s="319">
        <v>139</v>
      </c>
      <c r="B143" s="264" t="s">
        <v>655</v>
      </c>
      <c r="C143" s="212">
        <v>790126401528</v>
      </c>
      <c r="D143" s="264" t="s">
        <v>657</v>
      </c>
      <c r="E143" s="266" t="s">
        <v>239</v>
      </c>
      <c r="F143" s="268">
        <v>45467</v>
      </c>
      <c r="G143" s="266" t="s">
        <v>53</v>
      </c>
      <c r="H143" s="268">
        <v>45471</v>
      </c>
      <c r="I143" s="268">
        <v>45483</v>
      </c>
      <c r="J143" s="266" t="s">
        <v>388</v>
      </c>
      <c r="K143" s="264" t="s">
        <v>55</v>
      </c>
      <c r="L143" s="227">
        <v>45471</v>
      </c>
      <c r="M143" s="11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93" customFormat="1" ht="45">
      <c r="A144" s="319">
        <v>140</v>
      </c>
      <c r="B144" s="270" t="s">
        <v>635</v>
      </c>
      <c r="C144" s="270">
        <v>820601450714</v>
      </c>
      <c r="D144" s="266" t="s">
        <v>637</v>
      </c>
      <c r="E144" s="250" t="s">
        <v>71</v>
      </c>
      <c r="F144" s="268">
        <v>45468</v>
      </c>
      <c r="G144" s="266" t="s">
        <v>244</v>
      </c>
      <c r="H144" s="268">
        <v>45471</v>
      </c>
      <c r="I144" s="268">
        <v>45495</v>
      </c>
      <c r="J144" s="266" t="s">
        <v>322</v>
      </c>
      <c r="K144" s="266" t="s">
        <v>246</v>
      </c>
      <c r="L144" s="268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4" customFormat="1" ht="60">
      <c r="A145" s="319">
        <v>141</v>
      </c>
      <c r="B145" s="270" t="s">
        <v>512</v>
      </c>
      <c r="C145" s="270">
        <v>831219401734</v>
      </c>
      <c r="D145" s="266" t="s">
        <v>661</v>
      </c>
      <c r="E145" s="266" t="s">
        <v>170</v>
      </c>
      <c r="F145" s="268">
        <v>45467</v>
      </c>
      <c r="G145" s="266" t="s">
        <v>166</v>
      </c>
      <c r="H145" s="268">
        <v>45471</v>
      </c>
      <c r="I145" s="268">
        <v>45495</v>
      </c>
      <c r="J145" s="266" t="s">
        <v>377</v>
      </c>
      <c r="K145" s="266" t="s">
        <v>662</v>
      </c>
      <c r="L145" s="268">
        <v>45471</v>
      </c>
      <c r="M145" s="120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45">
      <c r="A146" s="319">
        <v>142</v>
      </c>
      <c r="B146" s="268" t="s">
        <v>663</v>
      </c>
      <c r="C146" s="270">
        <v>860217302420</v>
      </c>
      <c r="D146" s="266" t="s">
        <v>665</v>
      </c>
      <c r="E146" s="266" t="s">
        <v>71</v>
      </c>
      <c r="F146" s="242">
        <v>45448</v>
      </c>
      <c r="G146" s="266" t="s">
        <v>17</v>
      </c>
      <c r="H146" s="268">
        <v>45475</v>
      </c>
      <c r="I146" s="268">
        <v>45503</v>
      </c>
      <c r="J146" s="266" t="s">
        <v>72</v>
      </c>
      <c r="K146" s="266" t="s">
        <v>371</v>
      </c>
      <c r="L146" s="274">
        <v>45475</v>
      </c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45">
      <c r="A147" s="319">
        <v>143</v>
      </c>
      <c r="B147" s="369" t="s">
        <v>666</v>
      </c>
      <c r="C147" s="270">
        <v>930713400036</v>
      </c>
      <c r="D147" s="264" t="s">
        <v>672</v>
      </c>
      <c r="E147" s="465" t="s">
        <v>121</v>
      </c>
      <c r="F147" s="349" t="s">
        <v>669</v>
      </c>
      <c r="G147" s="369" t="s">
        <v>404</v>
      </c>
      <c r="H147" s="349" t="s">
        <v>670</v>
      </c>
      <c r="I147" s="349" t="s">
        <v>671</v>
      </c>
      <c r="J147" s="465" t="s">
        <v>412</v>
      </c>
      <c r="K147" s="369" t="s">
        <v>408</v>
      </c>
      <c r="L147" s="349" t="s">
        <v>673</v>
      </c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45">
      <c r="A148" s="319">
        <v>144</v>
      </c>
      <c r="B148" s="212" t="s">
        <v>674</v>
      </c>
      <c r="C148" s="212">
        <v>771228302167</v>
      </c>
      <c r="D148" s="461" t="s">
        <v>676</v>
      </c>
      <c r="E148" s="264" t="s">
        <v>253</v>
      </c>
      <c r="F148" s="227">
        <v>45470</v>
      </c>
      <c r="G148" s="264" t="s">
        <v>88</v>
      </c>
      <c r="H148" s="227">
        <v>45475</v>
      </c>
      <c r="I148" s="227">
        <v>45504</v>
      </c>
      <c r="J148" s="264" t="s">
        <v>254</v>
      </c>
      <c r="K148" s="282" t="s">
        <v>251</v>
      </c>
      <c r="L148" s="227">
        <v>45475</v>
      </c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73.5" customHeight="1">
      <c r="A149" s="319">
        <v>145</v>
      </c>
      <c r="B149" s="270" t="s">
        <v>677</v>
      </c>
      <c r="C149" s="270">
        <v>790812303339</v>
      </c>
      <c r="D149" s="266" t="s">
        <v>679</v>
      </c>
      <c r="E149" s="266" t="s">
        <v>121</v>
      </c>
      <c r="F149" s="268">
        <v>45469</v>
      </c>
      <c r="G149" s="266" t="s">
        <v>125</v>
      </c>
      <c r="H149" s="268">
        <v>45476</v>
      </c>
      <c r="I149" s="268">
        <v>45504</v>
      </c>
      <c r="J149" s="266" t="s">
        <v>126</v>
      </c>
      <c r="K149" s="266" t="s">
        <v>127</v>
      </c>
      <c r="L149" s="242">
        <v>45476</v>
      </c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60">
      <c r="A150" s="319">
        <v>146</v>
      </c>
      <c r="B150" s="191" t="s">
        <v>680</v>
      </c>
      <c r="C150" s="176">
        <v>910713350042</v>
      </c>
      <c r="D150" s="280" t="s">
        <v>681</v>
      </c>
      <c r="E150" s="280" t="s">
        <v>345</v>
      </c>
      <c r="F150" s="211">
        <v>45468</v>
      </c>
      <c r="G150" s="280" t="s">
        <v>341</v>
      </c>
      <c r="H150" s="211">
        <v>45477</v>
      </c>
      <c r="I150" s="211">
        <v>45505</v>
      </c>
      <c r="J150" s="280" t="s">
        <v>346</v>
      </c>
      <c r="K150" s="280" t="s">
        <v>347</v>
      </c>
      <c r="L150" s="211">
        <v>45477</v>
      </c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s="93" customFormat="1" ht="63" customHeight="1">
      <c r="A151" s="319">
        <v>147</v>
      </c>
      <c r="B151" s="264" t="s">
        <v>682</v>
      </c>
      <c r="C151" s="212">
        <v>751127301876</v>
      </c>
      <c r="D151" s="264" t="s">
        <v>684</v>
      </c>
      <c r="E151" s="266" t="s">
        <v>239</v>
      </c>
      <c r="F151" s="268">
        <v>45468</v>
      </c>
      <c r="G151" s="266" t="s">
        <v>53</v>
      </c>
      <c r="H151" s="268">
        <v>45477</v>
      </c>
      <c r="I151" s="268">
        <v>45489</v>
      </c>
      <c r="J151" s="266" t="s">
        <v>388</v>
      </c>
      <c r="K151" s="264" t="s">
        <v>55</v>
      </c>
      <c r="L151" s="211">
        <v>45477</v>
      </c>
      <c r="M151" s="11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>
      <c r="A152" s="319">
        <v>148</v>
      </c>
      <c r="B152" s="191" t="s">
        <v>680</v>
      </c>
      <c r="C152" s="176">
        <v>910713350042</v>
      </c>
      <c r="D152" s="280" t="s">
        <v>681</v>
      </c>
      <c r="E152" s="280" t="s">
        <v>345</v>
      </c>
      <c r="F152" s="211">
        <v>45468</v>
      </c>
      <c r="G152" s="280" t="s">
        <v>341</v>
      </c>
      <c r="H152" s="211">
        <v>45477</v>
      </c>
      <c r="I152" s="211">
        <v>45505</v>
      </c>
      <c r="J152" s="280" t="s">
        <v>346</v>
      </c>
      <c r="K152" s="280" t="s">
        <v>347</v>
      </c>
      <c r="L152" s="211">
        <v>45477</v>
      </c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75" customHeight="1">
      <c r="A153" s="319">
        <v>149</v>
      </c>
      <c r="B153" s="270" t="s">
        <v>688</v>
      </c>
      <c r="C153" s="270">
        <v>870406401051</v>
      </c>
      <c r="D153" s="266" t="s">
        <v>690</v>
      </c>
      <c r="E153" s="266" t="s">
        <v>121</v>
      </c>
      <c r="F153" s="268">
        <v>45471</v>
      </c>
      <c r="G153" s="266" t="s">
        <v>125</v>
      </c>
      <c r="H153" s="268">
        <v>45478</v>
      </c>
      <c r="I153" s="268">
        <v>45509</v>
      </c>
      <c r="J153" s="266" t="s">
        <v>126</v>
      </c>
      <c r="K153" s="266" t="s">
        <v>127</v>
      </c>
      <c r="L153" s="274">
        <v>45478</v>
      </c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s="93" customFormat="1" ht="45">
      <c r="A154" s="319">
        <v>150</v>
      </c>
      <c r="B154" s="270" t="s">
        <v>691</v>
      </c>
      <c r="C154" s="270">
        <v>910430351072</v>
      </c>
      <c r="D154" s="266" t="s">
        <v>692</v>
      </c>
      <c r="E154" s="250" t="s">
        <v>71</v>
      </c>
      <c r="F154" s="268">
        <v>45474</v>
      </c>
      <c r="G154" s="266" t="s">
        <v>244</v>
      </c>
      <c r="H154" s="268">
        <v>45484</v>
      </c>
      <c r="I154" s="268">
        <v>45502</v>
      </c>
      <c r="J154" s="266" t="s">
        <v>322</v>
      </c>
      <c r="K154" s="266" t="s">
        <v>246</v>
      </c>
      <c r="L154" s="268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93" customFormat="1" ht="45">
      <c r="A155" s="319">
        <v>151</v>
      </c>
      <c r="B155" s="270" t="s">
        <v>694</v>
      </c>
      <c r="C155" s="270">
        <v>460510400638</v>
      </c>
      <c r="D155" s="266" t="s">
        <v>695</v>
      </c>
      <c r="E155" s="250" t="s">
        <v>71</v>
      </c>
      <c r="F155" s="268">
        <v>45474</v>
      </c>
      <c r="G155" s="266" t="s">
        <v>244</v>
      </c>
      <c r="H155" s="268">
        <v>45484</v>
      </c>
      <c r="I155" s="268">
        <v>45502</v>
      </c>
      <c r="J155" s="266" t="s">
        <v>322</v>
      </c>
      <c r="K155" s="266" t="s">
        <v>246</v>
      </c>
      <c r="L155" s="268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93" customFormat="1" ht="77.25" customHeight="1">
      <c r="A156" s="319">
        <v>152</v>
      </c>
      <c r="B156" s="264" t="s">
        <v>698</v>
      </c>
      <c r="C156" s="212">
        <v>840920351447</v>
      </c>
      <c r="D156" s="264" t="s">
        <v>699</v>
      </c>
      <c r="E156" s="266" t="s">
        <v>239</v>
      </c>
      <c r="F156" s="268">
        <v>45482</v>
      </c>
      <c r="G156" s="266" t="s">
        <v>53</v>
      </c>
      <c r="H156" s="268">
        <v>45485</v>
      </c>
      <c r="I156" s="268">
        <v>45495</v>
      </c>
      <c r="J156" s="266" t="s">
        <v>388</v>
      </c>
      <c r="K156" s="264" t="s">
        <v>55</v>
      </c>
      <c r="L156" s="274">
        <v>45485</v>
      </c>
      <c r="M156" s="11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>
      <c r="A157" s="319">
        <v>153</v>
      </c>
      <c r="B157" s="264" t="s">
        <v>701</v>
      </c>
      <c r="C157" s="212">
        <v>890808302353</v>
      </c>
      <c r="D157" s="264" t="s">
        <v>703</v>
      </c>
      <c r="E157" s="266" t="s">
        <v>121</v>
      </c>
      <c r="F157" s="268">
        <v>45483</v>
      </c>
      <c r="G157" s="266" t="s">
        <v>476</v>
      </c>
      <c r="H157" s="268">
        <v>45488</v>
      </c>
      <c r="I157" s="268">
        <v>45517</v>
      </c>
      <c r="J157" s="266" t="s">
        <v>477</v>
      </c>
      <c r="K157" s="264" t="s">
        <v>478</v>
      </c>
      <c r="L157" s="274">
        <v>45488</v>
      </c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60">
      <c r="A158" s="319">
        <v>154</v>
      </c>
      <c r="B158" s="264" t="s">
        <v>704</v>
      </c>
      <c r="C158" s="212">
        <v>640106350540</v>
      </c>
      <c r="D158" s="264" t="s">
        <v>708</v>
      </c>
      <c r="E158" s="266" t="s">
        <v>709</v>
      </c>
      <c r="F158" s="268">
        <v>45489</v>
      </c>
      <c r="G158" s="266" t="s">
        <v>151</v>
      </c>
      <c r="H158" s="268">
        <v>45492</v>
      </c>
      <c r="I158" s="268">
        <v>45523</v>
      </c>
      <c r="J158" s="266" t="s">
        <v>155</v>
      </c>
      <c r="K158" s="264" t="s">
        <v>707</v>
      </c>
      <c r="L158" s="274">
        <v>45492</v>
      </c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s="93" customFormat="1" ht="77.25" customHeight="1">
      <c r="A159" s="319">
        <v>155</v>
      </c>
      <c r="B159" s="264" t="s">
        <v>309</v>
      </c>
      <c r="C159" s="212">
        <v>870915302942</v>
      </c>
      <c r="D159" s="264" t="s">
        <v>715</v>
      </c>
      <c r="E159" s="266" t="s">
        <v>239</v>
      </c>
      <c r="F159" s="268">
        <v>45485</v>
      </c>
      <c r="G159" s="266" t="s">
        <v>189</v>
      </c>
      <c r="H159" s="268">
        <v>45491</v>
      </c>
      <c r="I159" s="268">
        <v>45522</v>
      </c>
      <c r="J159" s="266" t="s">
        <v>716</v>
      </c>
      <c r="K159" s="264" t="s">
        <v>717</v>
      </c>
      <c r="L159" s="274">
        <v>45492</v>
      </c>
      <c r="M159" s="11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>
      <c r="A160" s="319">
        <v>156</v>
      </c>
      <c r="B160" s="320" t="s">
        <v>710</v>
      </c>
      <c r="C160" s="213">
        <v>720531450397</v>
      </c>
      <c r="D160" s="159" t="s">
        <v>712</v>
      </c>
      <c r="E160" s="266" t="s">
        <v>709</v>
      </c>
      <c r="F160" s="322">
        <v>45484</v>
      </c>
      <c r="G160" s="279" t="s">
        <v>265</v>
      </c>
      <c r="H160" s="322">
        <f ca="1">TODAY()</f>
        <v>45749</v>
      </c>
      <c r="I160" s="322">
        <f ca="1">H160+10</f>
        <v>45759</v>
      </c>
      <c r="J160" s="159" t="s">
        <v>266</v>
      </c>
      <c r="K160" s="159" t="s">
        <v>267</v>
      </c>
      <c r="L160" s="322">
        <v>45495</v>
      </c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s="93" customFormat="1" ht="77.25" customHeight="1">
      <c r="A161" s="319">
        <v>157</v>
      </c>
      <c r="B161" s="264" t="s">
        <v>459</v>
      </c>
      <c r="C161" s="212">
        <v>900325400130</v>
      </c>
      <c r="D161" s="264" t="s">
        <v>725</v>
      </c>
      <c r="E161" s="266" t="s">
        <v>239</v>
      </c>
      <c r="F161" s="268">
        <v>45492</v>
      </c>
      <c r="G161" s="266" t="s">
        <v>189</v>
      </c>
      <c r="H161" s="268">
        <v>45495</v>
      </c>
      <c r="I161" s="268">
        <v>45526</v>
      </c>
      <c r="J161" s="266" t="s">
        <v>716</v>
      </c>
      <c r="K161" s="264" t="s">
        <v>717</v>
      </c>
      <c r="L161" s="274">
        <v>45497</v>
      </c>
      <c r="M161" s="11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94" customFormat="1" ht="45">
      <c r="A162" s="319">
        <v>158</v>
      </c>
      <c r="B162" s="266" t="s">
        <v>40</v>
      </c>
      <c r="C162" s="270">
        <v>891121350992</v>
      </c>
      <c r="D162" s="266" t="s">
        <v>724</v>
      </c>
      <c r="E162" s="266" t="s">
        <v>71</v>
      </c>
      <c r="F162" s="268">
        <v>45492</v>
      </c>
      <c r="G162" s="266" t="s">
        <v>722</v>
      </c>
      <c r="H162" s="268">
        <v>45498</v>
      </c>
      <c r="I162" s="268">
        <v>45525</v>
      </c>
      <c r="J162" s="266" t="s">
        <v>72</v>
      </c>
      <c r="K162" s="266" t="s">
        <v>723</v>
      </c>
      <c r="L162" s="274">
        <v>45498</v>
      </c>
      <c r="M162" s="4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93" customFormat="1" ht="77.25" customHeight="1">
      <c r="A163" s="319">
        <v>159</v>
      </c>
      <c r="B163" s="264" t="s">
        <v>718</v>
      </c>
      <c r="C163" s="212">
        <v>830805450031</v>
      </c>
      <c r="D163" s="264" t="s">
        <v>719</v>
      </c>
      <c r="E163" s="266" t="s">
        <v>121</v>
      </c>
      <c r="F163" s="268">
        <v>45495</v>
      </c>
      <c r="G163" s="266" t="s">
        <v>53</v>
      </c>
      <c r="H163" s="268">
        <v>45498</v>
      </c>
      <c r="I163" s="268">
        <v>45514</v>
      </c>
      <c r="J163" s="266" t="s">
        <v>388</v>
      </c>
      <c r="K163" s="264" t="s">
        <v>55</v>
      </c>
      <c r="L163" s="274">
        <v>45498</v>
      </c>
      <c r="M163" s="11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93" customFormat="1" ht="93" customHeight="1">
      <c r="A164" s="319">
        <v>160</v>
      </c>
      <c r="B164" s="264" t="s">
        <v>756</v>
      </c>
      <c r="C164" s="212">
        <v>570402300082</v>
      </c>
      <c r="D164" s="264" t="s">
        <v>757</v>
      </c>
      <c r="E164" s="266" t="s">
        <v>121</v>
      </c>
      <c r="F164" s="268">
        <v>45499</v>
      </c>
      <c r="G164" s="133" t="s">
        <v>294</v>
      </c>
      <c r="H164" s="274" t="s">
        <v>758</v>
      </c>
      <c r="I164" s="164">
        <v>45519</v>
      </c>
      <c r="J164" s="133" t="s">
        <v>298</v>
      </c>
      <c r="K164" s="167" t="s">
        <v>296</v>
      </c>
      <c r="L164" s="274" t="s">
        <v>758</v>
      </c>
      <c r="M164" s="4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s="93" customFormat="1" ht="78" customHeight="1">
      <c r="A165" s="319">
        <v>161</v>
      </c>
      <c r="B165" s="264" t="s">
        <v>763</v>
      </c>
      <c r="C165" s="212">
        <v>860915300499</v>
      </c>
      <c r="D165" s="264" t="s">
        <v>765</v>
      </c>
      <c r="E165" s="266" t="s">
        <v>239</v>
      </c>
      <c r="F165" s="268">
        <v>45495</v>
      </c>
      <c r="G165" s="266" t="s">
        <v>53</v>
      </c>
      <c r="H165" s="268">
        <v>45503</v>
      </c>
      <c r="I165" s="268">
        <v>45485</v>
      </c>
      <c r="J165" s="266" t="s">
        <v>388</v>
      </c>
      <c r="K165" s="264" t="s">
        <v>55</v>
      </c>
      <c r="L165" s="274">
        <v>45503</v>
      </c>
      <c r="M165" s="11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72" customFormat="1" ht="73.5" customHeight="1">
      <c r="A166" s="319">
        <v>162</v>
      </c>
      <c r="B166" s="266" t="s">
        <v>759</v>
      </c>
      <c r="C166" s="466">
        <v>680411450166</v>
      </c>
      <c r="D166" s="378" t="s">
        <v>762</v>
      </c>
      <c r="E166" s="378" t="s">
        <v>121</v>
      </c>
      <c r="F166" s="214">
        <v>45492</v>
      </c>
      <c r="G166" s="378" t="s">
        <v>351</v>
      </c>
      <c r="H166" s="214">
        <v>45502</v>
      </c>
      <c r="I166" s="164">
        <v>45519</v>
      </c>
      <c r="J166" s="159" t="s">
        <v>352</v>
      </c>
      <c r="K166" s="159" t="s">
        <v>353</v>
      </c>
      <c r="L166" s="274">
        <v>45503</v>
      </c>
      <c r="M166" s="4"/>
    </row>
    <row r="167" spans="1:26" ht="45">
      <c r="A167" s="319">
        <v>163</v>
      </c>
      <c r="B167" s="264" t="s">
        <v>728</v>
      </c>
      <c r="C167" s="212">
        <v>671218450059</v>
      </c>
      <c r="D167" s="264" t="s">
        <v>733</v>
      </c>
      <c r="E167" s="266" t="s">
        <v>121</v>
      </c>
      <c r="F167" s="268" t="s">
        <v>734</v>
      </c>
      <c r="G167" s="266" t="s">
        <v>404</v>
      </c>
      <c r="H167" s="268" t="s">
        <v>735</v>
      </c>
      <c r="I167" s="268" t="s">
        <v>736</v>
      </c>
      <c r="J167" s="266" t="s">
        <v>412</v>
      </c>
      <c r="K167" s="264" t="s">
        <v>408</v>
      </c>
      <c r="L167" s="274">
        <v>45503</v>
      </c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45">
      <c r="A168" s="319">
        <v>164</v>
      </c>
      <c r="B168" s="129" t="s">
        <v>737</v>
      </c>
      <c r="C168" s="215">
        <v>850329401882</v>
      </c>
      <c r="D168" s="129" t="s">
        <v>738</v>
      </c>
      <c r="E168" s="131" t="s">
        <v>121</v>
      </c>
      <c r="F168" s="130">
        <v>45465</v>
      </c>
      <c r="G168" s="131" t="s">
        <v>604</v>
      </c>
      <c r="H168" s="130">
        <v>45504</v>
      </c>
      <c r="I168" s="130">
        <v>45531</v>
      </c>
      <c r="J168" s="131" t="s">
        <v>608</v>
      </c>
      <c r="K168" s="129" t="s">
        <v>606</v>
      </c>
      <c r="L168" s="128">
        <v>45503</v>
      </c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s="93" customFormat="1" ht="45">
      <c r="A169" s="319">
        <v>165</v>
      </c>
      <c r="B169" s="250" t="s">
        <v>766</v>
      </c>
      <c r="C169" s="467">
        <v>680223450322</v>
      </c>
      <c r="D169" s="266" t="s">
        <v>768</v>
      </c>
      <c r="E169" s="266" t="s">
        <v>71</v>
      </c>
      <c r="F169" s="242">
        <v>45496</v>
      </c>
      <c r="G169" s="266" t="s">
        <v>17</v>
      </c>
      <c r="H169" s="268">
        <v>45504</v>
      </c>
      <c r="I169" s="268">
        <v>45531</v>
      </c>
      <c r="J169" s="266" t="s">
        <v>72</v>
      </c>
      <c r="K169" s="266" t="s">
        <v>19</v>
      </c>
      <c r="L169" s="274">
        <v>45504</v>
      </c>
      <c r="M169" s="4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45">
      <c r="A170" s="319">
        <v>166</v>
      </c>
      <c r="B170" s="129" t="s">
        <v>742</v>
      </c>
      <c r="C170" s="215">
        <v>791019401797</v>
      </c>
      <c r="D170" s="129" t="s">
        <v>743</v>
      </c>
      <c r="E170" s="131" t="s">
        <v>71</v>
      </c>
      <c r="F170" s="130">
        <v>45497</v>
      </c>
      <c r="G170" s="131" t="s">
        <v>722</v>
      </c>
      <c r="H170" s="130">
        <v>45504</v>
      </c>
      <c r="I170" s="130">
        <v>45531</v>
      </c>
      <c r="J170" s="131" t="s">
        <v>72</v>
      </c>
      <c r="K170" s="129" t="s">
        <v>723</v>
      </c>
      <c r="L170" s="274">
        <v>45504</v>
      </c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s="93" customFormat="1" ht="45">
      <c r="A171" s="319">
        <v>167</v>
      </c>
      <c r="B171" s="212" t="s">
        <v>769</v>
      </c>
      <c r="C171" s="212">
        <v>800801401775</v>
      </c>
      <c r="D171" s="461" t="s">
        <v>771</v>
      </c>
      <c r="E171" s="264" t="s">
        <v>253</v>
      </c>
      <c r="F171" s="227">
        <v>45498</v>
      </c>
      <c r="G171" s="264" t="s">
        <v>88</v>
      </c>
      <c r="H171" s="227">
        <v>45504</v>
      </c>
      <c r="I171" s="227">
        <v>45532</v>
      </c>
      <c r="J171" s="264" t="s">
        <v>254</v>
      </c>
      <c r="K171" s="162" t="s">
        <v>251</v>
      </c>
      <c r="L171" s="227">
        <v>45504</v>
      </c>
      <c r="M171" s="4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59.25" customHeight="1">
      <c r="A172" s="319">
        <v>168</v>
      </c>
      <c r="B172" s="199" t="s">
        <v>548</v>
      </c>
      <c r="C172" s="215">
        <v>670511350012</v>
      </c>
      <c r="D172" s="131" t="s">
        <v>747</v>
      </c>
      <c r="E172" s="130" t="s">
        <v>121</v>
      </c>
      <c r="F172" s="131" t="s">
        <v>734</v>
      </c>
      <c r="G172" s="130" t="s">
        <v>404</v>
      </c>
      <c r="H172" s="130" t="s">
        <v>748</v>
      </c>
      <c r="I172" s="131" t="s">
        <v>749</v>
      </c>
      <c r="J172" s="129" t="s">
        <v>412</v>
      </c>
      <c r="K172" s="264" t="s">
        <v>408</v>
      </c>
      <c r="L172" s="129" t="s">
        <v>748</v>
      </c>
      <c r="M172" s="5"/>
    </row>
    <row r="173" spans="1:26" ht="68.25" customHeight="1">
      <c r="A173" s="319">
        <v>169</v>
      </c>
      <c r="B173" s="129" t="s">
        <v>753</v>
      </c>
      <c r="C173" s="216">
        <v>770526400372</v>
      </c>
      <c r="D173" s="130" t="s">
        <v>752</v>
      </c>
      <c r="E173" s="131" t="s">
        <v>121</v>
      </c>
      <c r="F173" s="130">
        <v>45496</v>
      </c>
      <c r="G173" s="130" t="s">
        <v>233</v>
      </c>
      <c r="H173" s="131">
        <v>45504</v>
      </c>
      <c r="I173" s="129">
        <v>45535</v>
      </c>
      <c r="J173" s="274" t="s">
        <v>234</v>
      </c>
      <c r="K173" s="129" t="s">
        <v>231</v>
      </c>
      <c r="L173" s="129" t="s">
        <v>748</v>
      </c>
      <c r="M173" s="5"/>
    </row>
    <row r="174" spans="1:26" s="93" customFormat="1" ht="75">
      <c r="A174" s="319">
        <v>170</v>
      </c>
      <c r="B174" s="270" t="s">
        <v>772</v>
      </c>
      <c r="C174" s="270">
        <v>700725301076</v>
      </c>
      <c r="D174" s="266" t="s">
        <v>774</v>
      </c>
      <c r="E174" s="250" t="s">
        <v>71</v>
      </c>
      <c r="F174" s="268">
        <v>45502</v>
      </c>
      <c r="G174" s="266" t="s">
        <v>244</v>
      </c>
      <c r="H174" s="268">
        <v>45506</v>
      </c>
      <c r="I174" s="268">
        <v>45527</v>
      </c>
      <c r="J174" s="266" t="s">
        <v>322</v>
      </c>
      <c r="K174" s="266" t="s">
        <v>246</v>
      </c>
      <c r="L174" s="268">
        <v>45506</v>
      </c>
      <c r="M174" s="4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s="96" customFormat="1" ht="45">
      <c r="A175" s="319">
        <v>171</v>
      </c>
      <c r="B175" s="149" t="s">
        <v>580</v>
      </c>
      <c r="C175" s="149">
        <v>870629450359</v>
      </c>
      <c r="D175" s="179" t="s">
        <v>777</v>
      </c>
      <c r="E175" s="180" t="s">
        <v>121</v>
      </c>
      <c r="F175" s="164">
        <v>45504</v>
      </c>
      <c r="G175" s="133" t="s">
        <v>647</v>
      </c>
      <c r="H175" s="164">
        <v>45506</v>
      </c>
      <c r="I175" s="164">
        <v>45533</v>
      </c>
      <c r="J175" s="217" t="s">
        <v>778</v>
      </c>
      <c r="K175" s="133" t="s">
        <v>649</v>
      </c>
      <c r="L175" s="164">
        <v>45506</v>
      </c>
    </row>
    <row r="176" spans="1:26" s="93" customFormat="1" ht="75" customHeight="1">
      <c r="A176" s="319">
        <v>172</v>
      </c>
      <c r="B176" s="270" t="s">
        <v>80</v>
      </c>
      <c r="C176" s="270">
        <v>680912301393</v>
      </c>
      <c r="D176" s="250" t="s">
        <v>198</v>
      </c>
      <c r="E176" s="266" t="s">
        <v>71</v>
      </c>
      <c r="F176" s="268">
        <v>45505</v>
      </c>
      <c r="G176" s="266" t="s">
        <v>82</v>
      </c>
      <c r="H176" s="268">
        <v>45512</v>
      </c>
      <c r="I176" s="268">
        <v>45540</v>
      </c>
      <c r="J176" s="266" t="s">
        <v>83</v>
      </c>
      <c r="K176" s="266" t="s">
        <v>200</v>
      </c>
      <c r="L176" s="164">
        <v>45512</v>
      </c>
      <c r="M176" s="4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93" customFormat="1" ht="45">
      <c r="A177" s="319">
        <v>173</v>
      </c>
      <c r="B177" s="266" t="s">
        <v>779</v>
      </c>
      <c r="C177" s="270">
        <v>730228401472</v>
      </c>
      <c r="D177" s="266" t="s">
        <v>781</v>
      </c>
      <c r="E177" s="266" t="s">
        <v>71</v>
      </c>
      <c r="F177" s="242">
        <v>45511</v>
      </c>
      <c r="G177" s="266" t="s">
        <v>17</v>
      </c>
      <c r="H177" s="268">
        <v>45518</v>
      </c>
      <c r="I177" s="268">
        <v>45546</v>
      </c>
      <c r="J177" s="266" t="s">
        <v>72</v>
      </c>
      <c r="K177" s="266" t="s">
        <v>371</v>
      </c>
      <c r="L177" s="268">
        <v>45518</v>
      </c>
      <c r="M177" s="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93" customFormat="1" ht="75">
      <c r="A178" s="319">
        <v>174</v>
      </c>
      <c r="B178" s="264" t="s">
        <v>782</v>
      </c>
      <c r="C178" s="212">
        <v>780611402114</v>
      </c>
      <c r="D178" s="264" t="s">
        <v>783</v>
      </c>
      <c r="E178" s="264" t="s">
        <v>121</v>
      </c>
      <c r="F178" s="268">
        <v>45510</v>
      </c>
      <c r="G178" s="266" t="s">
        <v>151</v>
      </c>
      <c r="H178" s="268">
        <v>45519</v>
      </c>
      <c r="I178" s="268">
        <v>45546</v>
      </c>
      <c r="J178" s="266" t="s">
        <v>155</v>
      </c>
      <c r="K178" s="264" t="s">
        <v>707</v>
      </c>
      <c r="L178" s="274">
        <v>45519</v>
      </c>
      <c r="M178" s="11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93" customFormat="1" ht="63" customHeight="1">
      <c r="A179" s="319">
        <v>175</v>
      </c>
      <c r="B179" s="264" t="s">
        <v>785</v>
      </c>
      <c r="C179" s="212">
        <v>750910450203</v>
      </c>
      <c r="D179" s="264" t="s">
        <v>786</v>
      </c>
      <c r="E179" s="266" t="s">
        <v>239</v>
      </c>
      <c r="F179" s="268">
        <v>45513</v>
      </c>
      <c r="G179" s="266" t="s">
        <v>53</v>
      </c>
      <c r="H179" s="268">
        <v>45488</v>
      </c>
      <c r="I179" s="268">
        <v>45527</v>
      </c>
      <c r="J179" s="266" t="s">
        <v>388</v>
      </c>
      <c r="K179" s="264" t="s">
        <v>55</v>
      </c>
      <c r="L179" s="274">
        <v>45519</v>
      </c>
      <c r="M179" s="11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93" customFormat="1" ht="74.25" customHeight="1">
      <c r="A180" s="319">
        <v>176</v>
      </c>
      <c r="B180" s="270" t="s">
        <v>788</v>
      </c>
      <c r="C180" s="270">
        <v>790430301950</v>
      </c>
      <c r="D180" s="266" t="s">
        <v>789</v>
      </c>
      <c r="E180" s="266" t="s">
        <v>170</v>
      </c>
      <c r="F180" s="268">
        <v>45512</v>
      </c>
      <c r="G180" s="266" t="s">
        <v>166</v>
      </c>
      <c r="H180" s="268">
        <v>45520</v>
      </c>
      <c r="I180" s="268">
        <v>45540</v>
      </c>
      <c r="J180" s="266" t="s">
        <v>377</v>
      </c>
      <c r="K180" s="266" t="s">
        <v>662</v>
      </c>
      <c r="L180" s="274">
        <v>45520</v>
      </c>
      <c r="M180" s="11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98" customFormat="1" ht="60">
      <c r="A181" s="319">
        <v>177</v>
      </c>
      <c r="B181" s="182" t="s">
        <v>791</v>
      </c>
      <c r="C181" s="213">
        <v>830208401414</v>
      </c>
      <c r="D181" s="139" t="s">
        <v>794</v>
      </c>
      <c r="E181" s="139" t="s">
        <v>795</v>
      </c>
      <c r="F181" s="141">
        <v>45512</v>
      </c>
      <c r="G181" s="133" t="s">
        <v>341</v>
      </c>
      <c r="H181" s="141">
        <v>45523</v>
      </c>
      <c r="I181" s="141">
        <v>45548</v>
      </c>
      <c r="J181" s="218" t="s">
        <v>796</v>
      </c>
      <c r="K181" s="218" t="s">
        <v>797</v>
      </c>
      <c r="L181" s="141">
        <v>45523</v>
      </c>
      <c r="M181" s="121"/>
    </row>
    <row r="182" spans="1:26" s="96" customFormat="1" ht="45">
      <c r="A182" s="319">
        <v>178</v>
      </c>
      <c r="B182" s="149" t="s">
        <v>798</v>
      </c>
      <c r="C182" s="149">
        <v>970423351560</v>
      </c>
      <c r="D182" s="179" t="s">
        <v>801</v>
      </c>
      <c r="E182" s="180" t="s">
        <v>121</v>
      </c>
      <c r="F182" s="164">
        <v>45517</v>
      </c>
      <c r="G182" s="133" t="s">
        <v>647</v>
      </c>
      <c r="H182" s="164">
        <v>45524</v>
      </c>
      <c r="I182" s="164">
        <v>45551</v>
      </c>
      <c r="J182" s="217" t="s">
        <v>802</v>
      </c>
      <c r="K182" s="133" t="s">
        <v>649</v>
      </c>
      <c r="L182" s="164">
        <v>45524</v>
      </c>
    </row>
    <row r="183" spans="1:26" s="96" customFormat="1" ht="45">
      <c r="A183" s="319">
        <v>179</v>
      </c>
      <c r="B183" s="149" t="s">
        <v>803</v>
      </c>
      <c r="C183" s="149">
        <v>660101300451</v>
      </c>
      <c r="D183" s="179" t="s">
        <v>805</v>
      </c>
      <c r="E183" s="180" t="s">
        <v>121</v>
      </c>
      <c r="F183" s="164">
        <v>45517</v>
      </c>
      <c r="G183" s="133" t="s">
        <v>647</v>
      </c>
      <c r="H183" s="164">
        <v>45524</v>
      </c>
      <c r="I183" s="164">
        <v>45551</v>
      </c>
      <c r="J183" s="217" t="s">
        <v>802</v>
      </c>
      <c r="K183" s="133" t="s">
        <v>649</v>
      </c>
      <c r="L183" s="164">
        <v>45524</v>
      </c>
    </row>
    <row r="184" spans="1:26" s="99" customFormat="1" ht="45">
      <c r="A184" s="319">
        <v>180</v>
      </c>
      <c r="B184" s="149" t="s">
        <v>806</v>
      </c>
      <c r="C184" s="149">
        <v>900713351633</v>
      </c>
      <c r="D184" s="179" t="s">
        <v>807</v>
      </c>
      <c r="E184" s="180" t="s">
        <v>253</v>
      </c>
      <c r="F184" s="164">
        <v>45525</v>
      </c>
      <c r="G184" s="133" t="s">
        <v>88</v>
      </c>
      <c r="H184" s="164">
        <v>45531</v>
      </c>
      <c r="I184" s="164">
        <v>45560</v>
      </c>
      <c r="J184" s="217" t="s">
        <v>254</v>
      </c>
      <c r="K184" s="133" t="s">
        <v>251</v>
      </c>
      <c r="L184" s="164">
        <v>45531</v>
      </c>
      <c r="M184" s="4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s="99" customFormat="1" ht="54.75" customHeight="1">
      <c r="A185" s="319">
        <v>181</v>
      </c>
      <c r="B185" s="264" t="s">
        <v>819</v>
      </c>
      <c r="C185" s="212">
        <v>741107499112</v>
      </c>
      <c r="D185" s="264" t="s">
        <v>1294</v>
      </c>
      <c r="E185" s="266" t="s">
        <v>239</v>
      </c>
      <c r="F185" s="268">
        <v>45526</v>
      </c>
      <c r="G185" s="266" t="s">
        <v>53</v>
      </c>
      <c r="H185" s="268">
        <v>45531</v>
      </c>
      <c r="I185" s="268">
        <v>45544</v>
      </c>
      <c r="J185" s="266" t="s">
        <v>388</v>
      </c>
      <c r="K185" s="264" t="s">
        <v>55</v>
      </c>
      <c r="L185" s="164">
        <v>45531</v>
      </c>
      <c r="M185" s="4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60">
      <c r="A186" s="319">
        <v>182</v>
      </c>
      <c r="B186" s="149" t="s">
        <v>809</v>
      </c>
      <c r="C186" s="149">
        <v>960801350812</v>
      </c>
      <c r="D186" s="179" t="s">
        <v>815</v>
      </c>
      <c r="E186" s="180" t="s">
        <v>121</v>
      </c>
      <c r="F186" s="164" t="s">
        <v>816</v>
      </c>
      <c r="G186" s="133" t="s">
        <v>404</v>
      </c>
      <c r="H186" s="164" t="s">
        <v>817</v>
      </c>
      <c r="I186" s="164" t="s">
        <v>818</v>
      </c>
      <c r="J186" s="217" t="s">
        <v>412</v>
      </c>
      <c r="K186" s="133" t="s">
        <v>408</v>
      </c>
      <c r="L186" s="164">
        <v>45532</v>
      </c>
      <c r="M186" s="5"/>
    </row>
    <row r="187" spans="1:26" ht="39.75" customHeight="1">
      <c r="A187" s="319">
        <v>183</v>
      </c>
      <c r="B187" s="135" t="s">
        <v>186</v>
      </c>
      <c r="C187" s="219">
        <v>641215301022</v>
      </c>
      <c r="D187" s="135" t="s">
        <v>495</v>
      </c>
      <c r="E187" s="135" t="s">
        <v>239</v>
      </c>
      <c r="F187" s="136">
        <v>45525</v>
      </c>
      <c r="G187" s="135" t="s">
        <v>53</v>
      </c>
      <c r="H187" s="136">
        <v>45533</v>
      </c>
      <c r="I187" s="136">
        <v>45545</v>
      </c>
      <c r="J187" s="135" t="s">
        <v>388</v>
      </c>
      <c r="K187" s="135" t="s">
        <v>55</v>
      </c>
      <c r="L187" s="164">
        <v>45532</v>
      </c>
      <c r="M187" s="5"/>
    </row>
    <row r="188" spans="1:26" ht="58.5" customHeight="1">
      <c r="A188" s="319">
        <v>184</v>
      </c>
      <c r="B188" s="159" t="s">
        <v>1295</v>
      </c>
      <c r="C188" s="182">
        <v>760704450473</v>
      </c>
      <c r="D188" s="266" t="s">
        <v>824</v>
      </c>
      <c r="E188" s="266" t="s">
        <v>121</v>
      </c>
      <c r="F188" s="164">
        <v>45527</v>
      </c>
      <c r="G188" s="266" t="s">
        <v>233</v>
      </c>
      <c r="H188" s="164">
        <v>45533</v>
      </c>
      <c r="I188" s="164">
        <v>45564</v>
      </c>
      <c r="J188" s="266" t="s">
        <v>234</v>
      </c>
      <c r="K188" s="167" t="s">
        <v>231</v>
      </c>
      <c r="L188" s="164">
        <v>45533</v>
      </c>
      <c r="M188" s="5"/>
    </row>
    <row r="189" spans="1:26" ht="56.25" customHeight="1">
      <c r="A189" s="319">
        <v>185</v>
      </c>
      <c r="B189" s="133" t="s">
        <v>825</v>
      </c>
      <c r="C189" s="270">
        <v>990507300186</v>
      </c>
      <c r="D189" s="133" t="s">
        <v>826</v>
      </c>
      <c r="E189" s="133" t="s">
        <v>394</v>
      </c>
      <c r="F189" s="164">
        <v>45530</v>
      </c>
      <c r="G189" s="133" t="s">
        <v>294</v>
      </c>
      <c r="H189" s="164">
        <v>45537</v>
      </c>
      <c r="I189" s="164">
        <v>45567</v>
      </c>
      <c r="J189" s="133" t="s">
        <v>298</v>
      </c>
      <c r="K189" s="167" t="s">
        <v>296</v>
      </c>
      <c r="L189" s="141">
        <v>45537</v>
      </c>
      <c r="M189" s="5"/>
    </row>
    <row r="190" spans="1:26" s="95" customFormat="1" ht="64.5" customHeight="1">
      <c r="A190" s="319">
        <v>186</v>
      </c>
      <c r="B190" s="264" t="s">
        <v>839</v>
      </c>
      <c r="C190" s="212">
        <v>711130350034</v>
      </c>
      <c r="D190" s="264" t="s">
        <v>838</v>
      </c>
      <c r="E190" s="266" t="s">
        <v>121</v>
      </c>
      <c r="F190" s="268">
        <v>45509</v>
      </c>
      <c r="G190" s="266" t="s">
        <v>476</v>
      </c>
      <c r="H190" s="268">
        <v>45538</v>
      </c>
      <c r="I190" s="268">
        <v>45567</v>
      </c>
      <c r="J190" s="266" t="s">
        <v>477</v>
      </c>
      <c r="K190" s="264" t="s">
        <v>478</v>
      </c>
      <c r="L190" s="274">
        <v>45538</v>
      </c>
      <c r="M190" s="11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3" customFormat="1" ht="77.25" customHeight="1">
      <c r="A191" s="319">
        <v>187</v>
      </c>
      <c r="B191" s="270" t="s">
        <v>123</v>
      </c>
      <c r="C191" s="270">
        <v>751127301876</v>
      </c>
      <c r="D191" s="266" t="s">
        <v>124</v>
      </c>
      <c r="E191" s="266" t="s">
        <v>121</v>
      </c>
      <c r="F191" s="268">
        <v>45531</v>
      </c>
      <c r="G191" s="266" t="s">
        <v>125</v>
      </c>
      <c r="H191" s="268">
        <v>45538</v>
      </c>
      <c r="I191" s="268">
        <v>45566</v>
      </c>
      <c r="J191" s="266" t="s">
        <v>126</v>
      </c>
      <c r="K191" s="266" t="s">
        <v>127</v>
      </c>
      <c r="L191" s="274">
        <v>45538</v>
      </c>
      <c r="M191" s="432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s="93" customFormat="1" ht="75" customHeight="1">
      <c r="A192" s="319">
        <v>188</v>
      </c>
      <c r="B192" s="270" t="s">
        <v>835</v>
      </c>
      <c r="C192" s="270">
        <v>810315499087</v>
      </c>
      <c r="D192" s="266" t="s">
        <v>836</v>
      </c>
      <c r="E192" s="266" t="s">
        <v>170</v>
      </c>
      <c r="F192" s="268">
        <v>45509</v>
      </c>
      <c r="G192" s="266" t="s">
        <v>166</v>
      </c>
      <c r="H192" s="268">
        <v>45539</v>
      </c>
      <c r="I192" s="268">
        <v>45548</v>
      </c>
      <c r="J192" s="266" t="s">
        <v>377</v>
      </c>
      <c r="K192" s="266" t="s">
        <v>662</v>
      </c>
      <c r="L192" s="141">
        <v>45538</v>
      </c>
      <c r="M192" s="119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53.25" customHeight="1">
      <c r="A193" s="319">
        <v>189</v>
      </c>
      <c r="B193" s="133" t="s">
        <v>829</v>
      </c>
      <c r="C193" s="220">
        <v>930606351280</v>
      </c>
      <c r="D193" s="133" t="s">
        <v>831</v>
      </c>
      <c r="E193" s="133" t="s">
        <v>121</v>
      </c>
      <c r="F193" s="164">
        <v>45533</v>
      </c>
      <c r="G193" s="133" t="s">
        <v>97</v>
      </c>
      <c r="H193" s="164">
        <v>45538</v>
      </c>
      <c r="I193" s="164">
        <v>45568</v>
      </c>
      <c r="J193" s="133" t="s">
        <v>102</v>
      </c>
      <c r="K193" s="167" t="s">
        <v>99</v>
      </c>
      <c r="L193" s="141">
        <v>45538</v>
      </c>
      <c r="M193" s="5"/>
    </row>
    <row r="194" spans="1:26" ht="60">
      <c r="A194" s="319">
        <v>190</v>
      </c>
      <c r="B194" s="270" t="s">
        <v>832</v>
      </c>
      <c r="C194" s="270">
        <v>850123403096</v>
      </c>
      <c r="D194" s="266" t="s">
        <v>834</v>
      </c>
      <c r="E194" s="266" t="s">
        <v>121</v>
      </c>
      <c r="F194" s="268">
        <v>45540</v>
      </c>
      <c r="G194" s="266" t="s">
        <v>125</v>
      </c>
      <c r="H194" s="268">
        <v>45545</v>
      </c>
      <c r="I194" s="268">
        <v>45572</v>
      </c>
      <c r="J194" s="266" t="s">
        <v>126</v>
      </c>
      <c r="K194" s="266" t="s">
        <v>127</v>
      </c>
      <c r="L194" s="141">
        <v>45545</v>
      </c>
      <c r="M194" s="5"/>
    </row>
    <row r="195" spans="1:26" ht="45">
      <c r="A195" s="319">
        <v>191</v>
      </c>
      <c r="B195" s="270" t="s">
        <v>652</v>
      </c>
      <c r="C195" s="270">
        <v>770922350206</v>
      </c>
      <c r="D195" s="266" t="s">
        <v>843</v>
      </c>
      <c r="E195" s="266" t="s">
        <v>71</v>
      </c>
      <c r="F195" s="268">
        <v>45544</v>
      </c>
      <c r="G195" s="266" t="s">
        <v>244</v>
      </c>
      <c r="H195" s="268">
        <v>45548</v>
      </c>
      <c r="I195" s="268">
        <v>45569</v>
      </c>
      <c r="J195" s="266" t="s">
        <v>322</v>
      </c>
      <c r="K195" s="266" t="s">
        <v>246</v>
      </c>
      <c r="L195" s="141">
        <v>45548</v>
      </c>
      <c r="M195" s="5"/>
    </row>
    <row r="196" spans="1:26" ht="45">
      <c r="A196" s="319">
        <v>192</v>
      </c>
      <c r="B196" s="270" t="s">
        <v>844</v>
      </c>
      <c r="C196" s="270">
        <v>881006301672</v>
      </c>
      <c r="D196" s="266" t="s">
        <v>846</v>
      </c>
      <c r="E196" s="266" t="s">
        <v>71</v>
      </c>
      <c r="F196" s="268">
        <v>45546</v>
      </c>
      <c r="G196" s="266" t="s">
        <v>244</v>
      </c>
      <c r="H196" s="268">
        <v>45548</v>
      </c>
      <c r="I196" s="268">
        <v>45574</v>
      </c>
      <c r="J196" s="266" t="s">
        <v>322</v>
      </c>
      <c r="K196" s="266" t="s">
        <v>246</v>
      </c>
      <c r="L196" s="141">
        <v>45548</v>
      </c>
      <c r="M196" s="5"/>
    </row>
    <row r="197" spans="1:26" ht="45">
      <c r="A197" s="319">
        <v>193</v>
      </c>
      <c r="B197" s="264" t="s">
        <v>847</v>
      </c>
      <c r="C197" s="212">
        <v>970106350093</v>
      </c>
      <c r="D197" s="264" t="s">
        <v>849</v>
      </c>
      <c r="E197" s="266" t="s">
        <v>239</v>
      </c>
      <c r="F197" s="268">
        <v>45546</v>
      </c>
      <c r="G197" s="266" t="s">
        <v>53</v>
      </c>
      <c r="H197" s="268">
        <v>45551</v>
      </c>
      <c r="I197" s="268">
        <v>45565</v>
      </c>
      <c r="J197" s="266" t="s">
        <v>388</v>
      </c>
      <c r="K197" s="264" t="s">
        <v>55</v>
      </c>
      <c r="L197" s="268">
        <v>45551</v>
      </c>
      <c r="M197" s="5"/>
    </row>
    <row r="198" spans="1:26" ht="60">
      <c r="A198" s="319">
        <v>194</v>
      </c>
      <c r="B198" s="266" t="s">
        <v>850</v>
      </c>
      <c r="C198" s="270">
        <v>841102350157</v>
      </c>
      <c r="D198" s="266" t="s">
        <v>852</v>
      </c>
      <c r="E198" s="266" t="s">
        <v>853</v>
      </c>
      <c r="F198" s="268">
        <v>45544</v>
      </c>
      <c r="G198" s="266" t="s">
        <v>722</v>
      </c>
      <c r="H198" s="268">
        <v>45551</v>
      </c>
      <c r="I198" s="268">
        <v>45576</v>
      </c>
      <c r="J198" s="266" t="s">
        <v>72</v>
      </c>
      <c r="K198" s="266" t="s">
        <v>723</v>
      </c>
      <c r="L198" s="164">
        <v>45551</v>
      </c>
      <c r="M198" s="5"/>
    </row>
    <row r="199" spans="1:26" ht="60.75" customHeight="1">
      <c r="A199" s="319">
        <v>195</v>
      </c>
      <c r="B199" s="221" t="s">
        <v>854</v>
      </c>
      <c r="C199" s="221">
        <v>800411350098</v>
      </c>
      <c r="D199" s="171" t="s">
        <v>855</v>
      </c>
      <c r="E199" s="222" t="s">
        <v>71</v>
      </c>
      <c r="F199" s="172">
        <v>45548</v>
      </c>
      <c r="G199" s="171" t="s">
        <v>244</v>
      </c>
      <c r="H199" s="172">
        <v>45552</v>
      </c>
      <c r="I199" s="172">
        <v>45575</v>
      </c>
      <c r="J199" s="171" t="s">
        <v>322</v>
      </c>
      <c r="K199" s="171" t="s">
        <v>246</v>
      </c>
      <c r="L199" s="172">
        <v>45552</v>
      </c>
      <c r="M199" s="5"/>
    </row>
    <row r="200" spans="1:26" ht="45">
      <c r="A200" s="319">
        <v>196</v>
      </c>
      <c r="B200" s="264" t="s">
        <v>857</v>
      </c>
      <c r="C200" s="212">
        <v>930706400751</v>
      </c>
      <c r="D200" s="264" t="s">
        <v>858</v>
      </c>
      <c r="E200" s="222" t="s">
        <v>71</v>
      </c>
      <c r="F200" s="268">
        <v>45548</v>
      </c>
      <c r="G200" s="266" t="s">
        <v>151</v>
      </c>
      <c r="H200" s="268">
        <v>45551</v>
      </c>
      <c r="I200" s="268">
        <v>45576</v>
      </c>
      <c r="J200" s="266" t="s">
        <v>859</v>
      </c>
      <c r="K200" s="264" t="s">
        <v>707</v>
      </c>
      <c r="L200" s="274">
        <v>45553</v>
      </c>
      <c r="M200" s="5"/>
    </row>
    <row r="201" spans="1:26" ht="60">
      <c r="A201" s="319">
        <v>197</v>
      </c>
      <c r="B201" s="379" t="s">
        <v>581</v>
      </c>
      <c r="C201" s="229">
        <v>610727400412</v>
      </c>
      <c r="D201" s="190" t="s">
        <v>886</v>
      </c>
      <c r="E201" s="190" t="s">
        <v>121</v>
      </c>
      <c r="F201" s="254">
        <v>45552</v>
      </c>
      <c r="G201" s="190" t="s">
        <v>351</v>
      </c>
      <c r="H201" s="254">
        <v>45555</v>
      </c>
      <c r="I201" s="254"/>
      <c r="J201" s="468" t="s">
        <v>352</v>
      </c>
      <c r="K201" s="469" t="s">
        <v>353</v>
      </c>
      <c r="L201" s="254">
        <v>45558</v>
      </c>
      <c r="M201" s="5"/>
      <c r="N201" s="100"/>
    </row>
    <row r="202" spans="1:26" s="95" customFormat="1" ht="69.75" customHeight="1">
      <c r="A202" s="319">
        <v>198</v>
      </c>
      <c r="B202" s="264" t="s">
        <v>860</v>
      </c>
      <c r="C202" s="212">
        <v>660417450571</v>
      </c>
      <c r="D202" s="264" t="s">
        <v>861</v>
      </c>
      <c r="E202" s="266" t="s">
        <v>121</v>
      </c>
      <c r="F202" s="268">
        <v>45553</v>
      </c>
      <c r="G202" s="266" t="s">
        <v>476</v>
      </c>
      <c r="H202" s="268">
        <v>45558</v>
      </c>
      <c r="I202" s="268">
        <v>45587</v>
      </c>
      <c r="J202" s="266" t="s">
        <v>477</v>
      </c>
      <c r="K202" s="264" t="s">
        <v>478</v>
      </c>
      <c r="L202" s="274">
        <v>45558</v>
      </c>
      <c r="M202" s="11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98" customFormat="1" ht="60">
      <c r="A203" s="319">
        <v>199</v>
      </c>
      <c r="B203" s="223" t="s">
        <v>887</v>
      </c>
      <c r="C203" s="224">
        <v>860127351063</v>
      </c>
      <c r="D203" s="223" t="s">
        <v>889</v>
      </c>
      <c r="E203" s="225" t="s">
        <v>795</v>
      </c>
      <c r="F203" s="136">
        <v>45544</v>
      </c>
      <c r="G203" s="135" t="s">
        <v>341</v>
      </c>
      <c r="H203" s="136">
        <v>45558</v>
      </c>
      <c r="I203" s="136">
        <v>45586</v>
      </c>
      <c r="J203" s="135" t="s">
        <v>796</v>
      </c>
      <c r="K203" s="135" t="s">
        <v>797</v>
      </c>
      <c r="L203" s="274">
        <v>45558</v>
      </c>
      <c r="M203" s="121"/>
    </row>
    <row r="204" spans="1:26" s="93" customFormat="1" ht="93.75" customHeight="1">
      <c r="A204" s="319">
        <v>200</v>
      </c>
      <c r="B204" s="270" t="s">
        <v>875</v>
      </c>
      <c r="C204" s="270">
        <v>980113350628</v>
      </c>
      <c r="D204" s="266" t="s">
        <v>877</v>
      </c>
      <c r="E204" s="266" t="s">
        <v>170</v>
      </c>
      <c r="F204" s="268">
        <v>45552</v>
      </c>
      <c r="G204" s="266" t="s">
        <v>166</v>
      </c>
      <c r="H204" s="268">
        <v>45559</v>
      </c>
      <c r="I204" s="268">
        <v>45572</v>
      </c>
      <c r="J204" s="266" t="s">
        <v>377</v>
      </c>
      <c r="K204" s="266" t="s">
        <v>662</v>
      </c>
      <c r="L204" s="268">
        <v>45559</v>
      </c>
      <c r="M204" s="119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60">
      <c r="A205" s="319">
        <v>201</v>
      </c>
      <c r="B205" s="223" t="s">
        <v>878</v>
      </c>
      <c r="C205" s="224">
        <v>841014300112</v>
      </c>
      <c r="D205" s="223" t="s">
        <v>881</v>
      </c>
      <c r="E205" s="225" t="s">
        <v>853</v>
      </c>
      <c r="F205" s="136">
        <v>45554</v>
      </c>
      <c r="G205" s="135" t="s">
        <v>17</v>
      </c>
      <c r="H205" s="136">
        <v>45560</v>
      </c>
      <c r="I205" s="136">
        <v>45587</v>
      </c>
      <c r="J205" s="135" t="s">
        <v>72</v>
      </c>
      <c r="K205" s="135" t="s">
        <v>880</v>
      </c>
      <c r="L205" s="136">
        <v>45560</v>
      </c>
      <c r="M205" s="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45">
      <c r="A206" s="319">
        <v>202</v>
      </c>
      <c r="B206" s="176" t="s">
        <v>862</v>
      </c>
      <c r="C206" s="176">
        <v>790727450147</v>
      </c>
      <c r="D206" s="209" t="s">
        <v>863</v>
      </c>
      <c r="E206" s="210" t="s">
        <v>121</v>
      </c>
      <c r="F206" s="178">
        <v>45558</v>
      </c>
      <c r="G206" s="280" t="s">
        <v>647</v>
      </c>
      <c r="H206" s="178">
        <v>45561</v>
      </c>
      <c r="I206" s="178">
        <v>45588</v>
      </c>
      <c r="J206" s="217" t="s">
        <v>802</v>
      </c>
      <c r="K206" s="280" t="s">
        <v>649</v>
      </c>
      <c r="L206" s="178">
        <v>45561</v>
      </c>
      <c r="M206" s="5"/>
    </row>
    <row r="207" spans="1:26" ht="54.75" customHeight="1">
      <c r="A207" s="319">
        <v>203</v>
      </c>
      <c r="B207" s="266" t="s">
        <v>865</v>
      </c>
      <c r="C207" s="270">
        <v>920929350237</v>
      </c>
      <c r="D207" s="266" t="s">
        <v>867</v>
      </c>
      <c r="E207" s="266" t="s">
        <v>853</v>
      </c>
      <c r="F207" s="268">
        <v>45558</v>
      </c>
      <c r="G207" s="266" t="s">
        <v>722</v>
      </c>
      <c r="H207" s="268">
        <v>45561</v>
      </c>
      <c r="I207" s="268">
        <v>45588</v>
      </c>
      <c r="J207" s="266" t="s">
        <v>72</v>
      </c>
      <c r="K207" s="266" t="s">
        <v>723</v>
      </c>
      <c r="L207" s="178">
        <v>45561</v>
      </c>
      <c r="M207" s="5"/>
    </row>
    <row r="208" spans="1:26" ht="53.25" customHeight="1">
      <c r="A208" s="319">
        <v>204</v>
      </c>
      <c r="B208" s="223" t="s">
        <v>868</v>
      </c>
      <c r="C208" s="224">
        <v>690408300931</v>
      </c>
      <c r="D208" s="223" t="s">
        <v>873</v>
      </c>
      <c r="E208" s="225" t="s">
        <v>853</v>
      </c>
      <c r="F208" s="136">
        <v>45558</v>
      </c>
      <c r="G208" s="135" t="s">
        <v>870</v>
      </c>
      <c r="H208" s="136">
        <v>45561</v>
      </c>
      <c r="I208" s="136">
        <v>45574</v>
      </c>
      <c r="J208" s="135" t="s">
        <v>874</v>
      </c>
      <c r="K208" s="135" t="s">
        <v>872</v>
      </c>
      <c r="L208" s="136">
        <v>45562</v>
      </c>
      <c r="M208" s="110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13" ht="45">
      <c r="A209" s="319">
        <v>205</v>
      </c>
      <c r="B209" s="223" t="s">
        <v>882</v>
      </c>
      <c r="C209" s="224">
        <v>851110300810</v>
      </c>
      <c r="D209" s="223" t="s">
        <v>1293</v>
      </c>
      <c r="E209" s="225" t="s">
        <v>239</v>
      </c>
      <c r="F209" s="136">
        <v>45553</v>
      </c>
      <c r="G209" s="135" t="s">
        <v>53</v>
      </c>
      <c r="H209" s="136">
        <v>45566</v>
      </c>
      <c r="I209" s="136">
        <v>45576</v>
      </c>
      <c r="J209" s="135" t="s">
        <v>388</v>
      </c>
      <c r="K209" s="135" t="s">
        <v>55</v>
      </c>
      <c r="L209" s="274">
        <v>45565</v>
      </c>
      <c r="M209" s="5"/>
    </row>
    <row r="210" spans="1:13" ht="51.75" customHeight="1">
      <c r="A210" s="319">
        <v>206</v>
      </c>
      <c r="B210" s="149" t="s">
        <v>909</v>
      </c>
      <c r="C210" s="149">
        <v>770923301683</v>
      </c>
      <c r="D210" s="163" t="s">
        <v>910</v>
      </c>
      <c r="E210" s="133" t="s">
        <v>121</v>
      </c>
      <c r="F210" s="164" t="s">
        <v>911</v>
      </c>
      <c r="G210" s="133" t="s">
        <v>904</v>
      </c>
      <c r="H210" s="164" t="s">
        <v>905</v>
      </c>
      <c r="I210" s="164" t="s">
        <v>906</v>
      </c>
      <c r="J210" s="185" t="s">
        <v>912</v>
      </c>
      <c r="K210" s="133" t="s">
        <v>913</v>
      </c>
      <c r="L210" s="164" t="s">
        <v>905</v>
      </c>
      <c r="M210" s="5"/>
    </row>
    <row r="211" spans="1:13" ht="60">
      <c r="A211" s="319">
        <v>207</v>
      </c>
      <c r="B211" s="149" t="s">
        <v>896</v>
      </c>
      <c r="C211" s="149">
        <v>840706401909</v>
      </c>
      <c r="D211" s="163" t="s">
        <v>897</v>
      </c>
      <c r="E211" s="133" t="s">
        <v>75</v>
      </c>
      <c r="F211" s="164">
        <v>45562</v>
      </c>
      <c r="G211" s="133" t="s">
        <v>898</v>
      </c>
      <c r="H211" s="164">
        <v>45569</v>
      </c>
      <c r="I211" s="164">
        <v>45596</v>
      </c>
      <c r="J211" s="185" t="s">
        <v>899</v>
      </c>
      <c r="K211" s="133" t="s">
        <v>895</v>
      </c>
      <c r="L211" s="164">
        <v>45569</v>
      </c>
      <c r="M211" s="5"/>
    </row>
    <row r="212" spans="1:13" ht="60">
      <c r="A212" s="319">
        <v>208</v>
      </c>
      <c r="B212" s="197" t="s">
        <v>918</v>
      </c>
      <c r="C212" s="226">
        <v>850402302632</v>
      </c>
      <c r="D212" s="202" t="s">
        <v>919</v>
      </c>
      <c r="E212" s="202" t="s">
        <v>121</v>
      </c>
      <c r="F212" s="178">
        <v>45558</v>
      </c>
      <c r="G212" s="202" t="s">
        <v>915</v>
      </c>
      <c r="H212" s="178">
        <v>45569</v>
      </c>
      <c r="I212" s="178">
        <v>45600</v>
      </c>
      <c r="J212" s="202" t="s">
        <v>920</v>
      </c>
      <c r="K212" s="167" t="s">
        <v>921</v>
      </c>
      <c r="L212" s="164">
        <v>45569</v>
      </c>
      <c r="M212" s="5"/>
    </row>
    <row r="213" spans="1:13" ht="60" customHeight="1">
      <c r="A213" s="319">
        <v>209</v>
      </c>
      <c r="B213" s="264" t="s">
        <v>923</v>
      </c>
      <c r="C213" s="212" t="s">
        <v>924</v>
      </c>
      <c r="D213" s="264" t="s">
        <v>926</v>
      </c>
      <c r="E213" s="264" t="s">
        <v>121</v>
      </c>
      <c r="F213" s="268">
        <v>45567</v>
      </c>
      <c r="G213" s="266" t="s">
        <v>151</v>
      </c>
      <c r="H213" s="268">
        <v>45572</v>
      </c>
      <c r="I213" s="268">
        <v>45596</v>
      </c>
      <c r="J213" s="266" t="s">
        <v>927</v>
      </c>
      <c r="K213" s="264" t="s">
        <v>707</v>
      </c>
      <c r="L213" s="274">
        <v>45572</v>
      </c>
      <c r="M213" s="5"/>
    </row>
    <row r="214" spans="1:13" ht="53.25" customHeight="1">
      <c r="A214" s="319">
        <v>210</v>
      </c>
      <c r="B214" s="133" t="s">
        <v>928</v>
      </c>
      <c r="C214" s="270">
        <v>670725350105</v>
      </c>
      <c r="D214" s="133" t="s">
        <v>929</v>
      </c>
      <c r="E214" s="133" t="s">
        <v>394</v>
      </c>
      <c r="F214" s="164">
        <v>45558</v>
      </c>
      <c r="G214" s="133" t="s">
        <v>294</v>
      </c>
      <c r="H214" s="164">
        <v>45574</v>
      </c>
      <c r="I214" s="164">
        <v>45605</v>
      </c>
      <c r="J214" s="133" t="s">
        <v>298</v>
      </c>
      <c r="K214" s="167" t="s">
        <v>296</v>
      </c>
      <c r="L214" s="141">
        <v>45574</v>
      </c>
      <c r="M214" s="5"/>
    </row>
    <row r="215" spans="1:13" ht="53.25" customHeight="1">
      <c r="A215" s="319">
        <v>211</v>
      </c>
      <c r="B215" s="182" t="s">
        <v>938</v>
      </c>
      <c r="C215" s="182">
        <v>781024302596</v>
      </c>
      <c r="D215" s="159" t="s">
        <v>934</v>
      </c>
      <c r="E215" s="159" t="s">
        <v>253</v>
      </c>
      <c r="F215" s="141">
        <v>45567</v>
      </c>
      <c r="G215" s="141" t="s">
        <v>42</v>
      </c>
      <c r="H215" s="141">
        <v>45574</v>
      </c>
      <c r="I215" s="141">
        <v>45604</v>
      </c>
      <c r="J215" s="159" t="s">
        <v>936</v>
      </c>
      <c r="K215" s="159" t="s">
        <v>939</v>
      </c>
      <c r="L215" s="141">
        <v>45574</v>
      </c>
      <c r="M215" s="5"/>
    </row>
    <row r="216" spans="1:13" ht="45">
      <c r="A216" s="319">
        <v>212</v>
      </c>
      <c r="B216" s="149" t="s">
        <v>940</v>
      </c>
      <c r="C216" s="149">
        <v>861201450521</v>
      </c>
      <c r="D216" s="179" t="s">
        <v>941</v>
      </c>
      <c r="E216" s="180" t="s">
        <v>121</v>
      </c>
      <c r="F216" s="164">
        <v>45572</v>
      </c>
      <c r="G216" s="133" t="s">
        <v>647</v>
      </c>
      <c r="H216" s="164">
        <v>45579</v>
      </c>
      <c r="I216" s="164">
        <v>45607</v>
      </c>
      <c r="J216" s="181" t="s">
        <v>802</v>
      </c>
      <c r="K216" s="133" t="s">
        <v>649</v>
      </c>
      <c r="L216" s="164">
        <v>45579</v>
      </c>
      <c r="M216" s="5"/>
    </row>
    <row r="217" spans="1:13" ht="66.75" customHeight="1">
      <c r="A217" s="319">
        <v>213</v>
      </c>
      <c r="B217" s="149" t="s">
        <v>943</v>
      </c>
      <c r="C217" s="149" t="s">
        <v>944</v>
      </c>
      <c r="D217" s="179" t="s">
        <v>956</v>
      </c>
      <c r="E217" s="180" t="s">
        <v>121</v>
      </c>
      <c r="F217" s="164">
        <v>45574</v>
      </c>
      <c r="G217" s="133" t="s">
        <v>151</v>
      </c>
      <c r="H217" s="164">
        <v>45574</v>
      </c>
      <c r="I217" s="164">
        <v>45602</v>
      </c>
      <c r="J217" s="181" t="s">
        <v>957</v>
      </c>
      <c r="K217" s="133" t="s">
        <v>707</v>
      </c>
      <c r="L217" s="164">
        <v>45581</v>
      </c>
      <c r="M217" s="5"/>
    </row>
    <row r="218" spans="1:13" ht="60">
      <c r="A218" s="319">
        <v>214</v>
      </c>
      <c r="B218" s="149" t="s">
        <v>947</v>
      </c>
      <c r="C218" s="149">
        <v>1019500722</v>
      </c>
      <c r="D218" s="179" t="s">
        <v>950</v>
      </c>
      <c r="E218" s="180" t="s">
        <v>170</v>
      </c>
      <c r="F218" s="164">
        <v>45576</v>
      </c>
      <c r="G218" s="133" t="s">
        <v>166</v>
      </c>
      <c r="H218" s="164">
        <v>45582</v>
      </c>
      <c r="I218" s="164">
        <v>45593</v>
      </c>
      <c r="J218" s="181" t="s">
        <v>951</v>
      </c>
      <c r="K218" s="133" t="s">
        <v>662</v>
      </c>
      <c r="L218" s="141">
        <v>45582</v>
      </c>
      <c r="M218" s="5"/>
    </row>
    <row r="219" spans="1:13" ht="45">
      <c r="A219" s="319">
        <v>215</v>
      </c>
      <c r="B219" s="149" t="s">
        <v>958</v>
      </c>
      <c r="C219" s="149">
        <v>720219401500</v>
      </c>
      <c r="D219" s="179" t="s">
        <v>960</v>
      </c>
      <c r="E219" s="180" t="s">
        <v>121</v>
      </c>
      <c r="F219" s="164">
        <v>45568</v>
      </c>
      <c r="G219" s="133" t="s">
        <v>476</v>
      </c>
      <c r="H219" s="164">
        <v>45582</v>
      </c>
      <c r="I219" s="164">
        <v>45611</v>
      </c>
      <c r="J219" s="181" t="s">
        <v>477</v>
      </c>
      <c r="K219" s="133" t="s">
        <v>478</v>
      </c>
      <c r="L219" s="164">
        <v>45582</v>
      </c>
      <c r="M219" s="5"/>
    </row>
    <row r="220" spans="1:13" ht="45">
      <c r="A220" s="319">
        <v>216</v>
      </c>
      <c r="B220" s="149" t="s">
        <v>954</v>
      </c>
      <c r="C220" s="149">
        <v>890709351386</v>
      </c>
      <c r="D220" s="179" t="s">
        <v>955</v>
      </c>
      <c r="E220" s="180" t="s">
        <v>71</v>
      </c>
      <c r="F220" s="164">
        <v>45579</v>
      </c>
      <c r="G220" s="133" t="s">
        <v>244</v>
      </c>
      <c r="H220" s="164">
        <v>45583</v>
      </c>
      <c r="I220" s="164">
        <v>45604</v>
      </c>
      <c r="J220" s="181" t="s">
        <v>322</v>
      </c>
      <c r="K220" s="133" t="s">
        <v>246</v>
      </c>
      <c r="L220" s="164">
        <v>45583</v>
      </c>
      <c r="M220" s="5"/>
    </row>
    <row r="221" spans="1:13" ht="45">
      <c r="A221" s="319">
        <v>217</v>
      </c>
      <c r="B221" s="149" t="e">
        <f>#REF!</f>
        <v>#REF!</v>
      </c>
      <c r="C221" s="149">
        <v>680612400271</v>
      </c>
      <c r="D221" s="179" t="s">
        <v>964</v>
      </c>
      <c r="E221" s="180" t="s">
        <v>253</v>
      </c>
      <c r="F221" s="164">
        <v>45575</v>
      </c>
      <c r="G221" s="133" t="s">
        <v>88</v>
      </c>
      <c r="H221" s="164">
        <v>45583</v>
      </c>
      <c r="I221" s="164">
        <v>45611</v>
      </c>
      <c r="J221" s="181" t="s">
        <v>254</v>
      </c>
      <c r="K221" s="133" t="s">
        <v>251</v>
      </c>
      <c r="L221" s="164">
        <v>45583</v>
      </c>
      <c r="M221" s="5"/>
    </row>
    <row r="222" spans="1:13" ht="60">
      <c r="A222" s="319">
        <v>218</v>
      </c>
      <c r="B222" s="149" t="s">
        <v>962</v>
      </c>
      <c r="C222" s="149">
        <v>930711451416</v>
      </c>
      <c r="D222" s="179" t="s">
        <v>965</v>
      </c>
      <c r="E222" s="180" t="s">
        <v>795</v>
      </c>
      <c r="F222" s="164">
        <v>45579</v>
      </c>
      <c r="G222" s="133" t="s">
        <v>341</v>
      </c>
      <c r="H222" s="164">
        <v>45583</v>
      </c>
      <c r="I222" s="164">
        <v>45610</v>
      </c>
      <c r="J222" s="181" t="s">
        <v>796</v>
      </c>
      <c r="K222" s="133" t="s">
        <v>797</v>
      </c>
      <c r="L222" s="164">
        <v>45583</v>
      </c>
      <c r="M222" s="5"/>
    </row>
    <row r="223" spans="1:13" ht="60">
      <c r="A223" s="319">
        <v>219</v>
      </c>
      <c r="B223" s="149" t="s">
        <v>966</v>
      </c>
      <c r="C223" s="149">
        <v>750527301663</v>
      </c>
      <c r="D223" s="179" t="s">
        <v>968</v>
      </c>
      <c r="E223" s="180" t="s">
        <v>853</v>
      </c>
      <c r="F223" s="164">
        <v>45576</v>
      </c>
      <c r="G223" s="133" t="s">
        <v>722</v>
      </c>
      <c r="H223" s="164">
        <v>45583</v>
      </c>
      <c r="I223" s="164">
        <v>45611</v>
      </c>
      <c r="J223" s="181" t="s">
        <v>72</v>
      </c>
      <c r="K223" s="133" t="s">
        <v>723</v>
      </c>
      <c r="L223" s="164">
        <v>45583</v>
      </c>
      <c r="M223" s="5"/>
    </row>
    <row r="224" spans="1:13" ht="60">
      <c r="A224" s="319">
        <v>220</v>
      </c>
      <c r="B224" s="149" t="s">
        <v>962</v>
      </c>
      <c r="C224" s="149">
        <v>930711451416</v>
      </c>
      <c r="D224" s="179" t="s">
        <v>965</v>
      </c>
      <c r="E224" s="180" t="s">
        <v>795</v>
      </c>
      <c r="F224" s="164">
        <v>45579</v>
      </c>
      <c r="G224" s="133" t="s">
        <v>341</v>
      </c>
      <c r="H224" s="164">
        <v>45583</v>
      </c>
      <c r="I224" s="164">
        <v>45610</v>
      </c>
      <c r="J224" s="181" t="s">
        <v>796</v>
      </c>
      <c r="K224" s="133" t="s">
        <v>797</v>
      </c>
      <c r="L224" s="164">
        <v>45583</v>
      </c>
      <c r="M224" s="5"/>
    </row>
    <row r="225" spans="1:26" ht="60.75" customHeight="1">
      <c r="A225" s="319">
        <v>221</v>
      </c>
      <c r="B225" s="270" t="s">
        <v>969</v>
      </c>
      <c r="C225" s="270">
        <v>790904400896</v>
      </c>
      <c r="D225" s="266" t="s">
        <v>970</v>
      </c>
      <c r="E225" s="250" t="s">
        <v>71</v>
      </c>
      <c r="F225" s="268">
        <v>45582</v>
      </c>
      <c r="G225" s="266" t="s">
        <v>244</v>
      </c>
      <c r="H225" s="268">
        <v>45588</v>
      </c>
      <c r="I225" s="268">
        <v>45610</v>
      </c>
      <c r="J225" s="266" t="s">
        <v>322</v>
      </c>
      <c r="K225" s="266" t="s">
        <v>246</v>
      </c>
      <c r="L225" s="268">
        <v>45588</v>
      </c>
      <c r="M225" s="5"/>
    </row>
    <row r="226" spans="1:26" ht="60.75" customHeight="1">
      <c r="A226" s="319">
        <v>222</v>
      </c>
      <c r="B226" s="133" t="s">
        <v>972</v>
      </c>
      <c r="C226" s="270">
        <v>841121401436</v>
      </c>
      <c r="D226" s="133" t="s">
        <v>973</v>
      </c>
      <c r="E226" s="133" t="s">
        <v>394</v>
      </c>
      <c r="F226" s="164">
        <v>45576</v>
      </c>
      <c r="G226" s="133" t="s">
        <v>294</v>
      </c>
      <c r="H226" s="164">
        <v>45589</v>
      </c>
      <c r="I226" s="164">
        <v>45620</v>
      </c>
      <c r="J226" s="133" t="s">
        <v>298</v>
      </c>
      <c r="K226" s="167" t="s">
        <v>296</v>
      </c>
      <c r="L226" s="141">
        <v>45589</v>
      </c>
      <c r="M226" s="5"/>
    </row>
    <row r="227" spans="1:26" ht="75">
      <c r="A227" s="319">
        <v>223</v>
      </c>
      <c r="B227" s="264" t="str">
        <f>рус!$B$229</f>
        <v xml:space="preserve"> Токумбетов Кайрат Амангельдинович</v>
      </c>
      <c r="C227" s="212">
        <v>750414300889</v>
      </c>
      <c r="D227" s="264" t="s">
        <v>977</v>
      </c>
      <c r="E227" s="266" t="s">
        <v>239</v>
      </c>
      <c r="F227" s="268">
        <v>45583</v>
      </c>
      <c r="G227" s="266" t="s">
        <v>53</v>
      </c>
      <c r="H227" s="268">
        <v>45588</v>
      </c>
      <c r="I227" s="268">
        <v>45608</v>
      </c>
      <c r="J227" s="266" t="s">
        <v>388</v>
      </c>
      <c r="K227" s="264" t="s">
        <v>55</v>
      </c>
      <c r="L227" s="141">
        <v>45589</v>
      </c>
      <c r="M227" s="5"/>
    </row>
    <row r="228" spans="1:26" ht="44.25" customHeight="1">
      <c r="A228" s="319">
        <v>224</v>
      </c>
      <c r="B228" s="250" t="s">
        <v>978</v>
      </c>
      <c r="C228" s="467">
        <v>810506401004</v>
      </c>
      <c r="D228" s="266" t="s">
        <v>980</v>
      </c>
      <c r="E228" s="266" t="s">
        <v>853</v>
      </c>
      <c r="F228" s="242">
        <v>45588</v>
      </c>
      <c r="G228" s="266" t="s">
        <v>17</v>
      </c>
      <c r="H228" s="268">
        <v>45594</v>
      </c>
      <c r="I228" s="268">
        <v>45621</v>
      </c>
      <c r="J228" s="266" t="s">
        <v>72</v>
      </c>
      <c r="K228" s="266" t="s">
        <v>880</v>
      </c>
      <c r="L228" s="141">
        <v>45594</v>
      </c>
      <c r="M228" s="5"/>
    </row>
    <row r="229" spans="1:26" ht="44.25" customHeight="1">
      <c r="A229" s="319">
        <v>225</v>
      </c>
      <c r="B229" s="280" t="str">
        <f>рус!$B$231</f>
        <v xml:space="preserve"> Какенова Аида Сериковна</v>
      </c>
      <c r="C229" s="191">
        <v>910907451130</v>
      </c>
      <c r="D229" s="280" t="s">
        <v>1004</v>
      </c>
      <c r="E229" s="280" t="s">
        <v>121</v>
      </c>
      <c r="F229" s="178">
        <v>45588</v>
      </c>
      <c r="G229" s="280" t="s">
        <v>97</v>
      </c>
      <c r="H229" s="178">
        <v>45597</v>
      </c>
      <c r="I229" s="178">
        <v>45617</v>
      </c>
      <c r="J229" s="280" t="s">
        <v>102</v>
      </c>
      <c r="K229" s="167" t="s">
        <v>99</v>
      </c>
      <c r="L229" s="141">
        <v>45594</v>
      </c>
      <c r="M229" s="5"/>
    </row>
    <row r="230" spans="1:26" ht="66" customHeight="1">
      <c r="A230" s="319">
        <v>226</v>
      </c>
      <c r="B230" s="270" t="s">
        <v>983</v>
      </c>
      <c r="C230" s="270">
        <v>790812303339</v>
      </c>
      <c r="D230" s="266" t="s">
        <v>984</v>
      </c>
      <c r="E230" s="266" t="s">
        <v>121</v>
      </c>
      <c r="F230" s="268">
        <v>45583</v>
      </c>
      <c r="G230" s="266" t="s">
        <v>125</v>
      </c>
      <c r="H230" s="268">
        <v>45595</v>
      </c>
      <c r="I230" s="268">
        <v>45623</v>
      </c>
      <c r="J230" s="266" t="s">
        <v>126</v>
      </c>
      <c r="K230" s="266" t="s">
        <v>127</v>
      </c>
      <c r="L230" s="274">
        <v>45596</v>
      </c>
      <c r="M230" s="5"/>
    </row>
    <row r="231" spans="1:26" ht="55.5" customHeight="1">
      <c r="A231" s="319">
        <v>227</v>
      </c>
      <c r="B231" s="264" t="s">
        <v>1291</v>
      </c>
      <c r="C231" s="212">
        <v>940113450052</v>
      </c>
      <c r="D231" s="264" t="s">
        <v>986</v>
      </c>
      <c r="E231" s="266" t="s">
        <v>121</v>
      </c>
      <c r="F231" s="268">
        <v>45588</v>
      </c>
      <c r="G231" s="266" t="s">
        <v>476</v>
      </c>
      <c r="H231" s="268">
        <v>45595</v>
      </c>
      <c r="I231" s="268">
        <v>45624</v>
      </c>
      <c r="J231" s="266" t="s">
        <v>477</v>
      </c>
      <c r="K231" s="264" t="s">
        <v>478</v>
      </c>
      <c r="L231" s="274">
        <v>45596</v>
      </c>
      <c r="M231" s="5"/>
    </row>
    <row r="232" spans="1:26" ht="63.75" customHeight="1">
      <c r="A232" s="319">
        <v>228</v>
      </c>
      <c r="B232" s="384" t="s">
        <v>987</v>
      </c>
      <c r="C232" s="470">
        <v>710328402582</v>
      </c>
      <c r="D232" s="383" t="s">
        <v>993</v>
      </c>
      <c r="E232" s="471" t="s">
        <v>121</v>
      </c>
      <c r="F232" s="384" t="s">
        <v>994</v>
      </c>
      <c r="G232" s="383" t="s">
        <v>404</v>
      </c>
      <c r="H232" s="384" t="s">
        <v>995</v>
      </c>
      <c r="I232" s="384" t="s">
        <v>996</v>
      </c>
      <c r="J232" s="471" t="s">
        <v>412</v>
      </c>
      <c r="K232" s="384" t="s">
        <v>408</v>
      </c>
      <c r="L232" s="384" t="s">
        <v>995</v>
      </c>
      <c r="M232" s="5"/>
    </row>
    <row r="233" spans="1:26" ht="45.75" customHeight="1">
      <c r="A233" s="319">
        <v>229</v>
      </c>
      <c r="B233" s="270" t="str">
        <f>рус!$B$235</f>
        <v xml:space="preserve"> Нагимжанова Айгерим Толетаутайкызы</v>
      </c>
      <c r="C233" s="270">
        <v>950119451273</v>
      </c>
      <c r="D233" s="250" t="s">
        <v>999</v>
      </c>
      <c r="E233" s="266" t="s">
        <v>71</v>
      </c>
      <c r="F233" s="227">
        <v>45586</v>
      </c>
      <c r="G233" s="266" t="s">
        <v>88</v>
      </c>
      <c r="H233" s="227">
        <v>45596</v>
      </c>
      <c r="I233" s="227">
        <v>45624</v>
      </c>
      <c r="J233" s="266" t="s">
        <v>89</v>
      </c>
      <c r="K233" s="162" t="s">
        <v>1299</v>
      </c>
      <c r="L233" s="227">
        <v>45596</v>
      </c>
      <c r="M233" s="5"/>
    </row>
    <row r="234" spans="1:26" ht="53.25" customHeight="1">
      <c r="A234" s="319">
        <v>230</v>
      </c>
      <c r="B234" s="270" t="s">
        <v>1289</v>
      </c>
      <c r="C234" s="270">
        <v>830923350691</v>
      </c>
      <c r="D234" s="250" t="s">
        <v>998</v>
      </c>
      <c r="E234" s="266" t="s">
        <v>71</v>
      </c>
      <c r="F234" s="227">
        <v>45594</v>
      </c>
      <c r="G234" s="266" t="s">
        <v>88</v>
      </c>
      <c r="H234" s="227">
        <v>45594</v>
      </c>
      <c r="I234" s="227">
        <v>45624</v>
      </c>
      <c r="J234" s="266" t="s">
        <v>89</v>
      </c>
      <c r="K234" s="162" t="s">
        <v>1298</v>
      </c>
      <c r="L234" s="227">
        <v>45596</v>
      </c>
      <c r="M234" s="5"/>
    </row>
    <row r="235" spans="1:26" ht="58.5" customHeight="1">
      <c r="A235" s="319">
        <v>231</v>
      </c>
      <c r="B235" s="264" t="s">
        <v>1000</v>
      </c>
      <c r="C235" s="212">
        <v>801125402479</v>
      </c>
      <c r="D235" s="264" t="s">
        <v>1001</v>
      </c>
      <c r="E235" s="266" t="s">
        <v>239</v>
      </c>
      <c r="F235" s="268">
        <v>45583</v>
      </c>
      <c r="G235" s="266" t="s">
        <v>53</v>
      </c>
      <c r="H235" s="268">
        <v>45597</v>
      </c>
      <c r="I235" s="268">
        <v>45608</v>
      </c>
      <c r="J235" s="266" t="s">
        <v>388</v>
      </c>
      <c r="K235" s="264" t="s">
        <v>55</v>
      </c>
      <c r="L235" s="242">
        <v>45596</v>
      </c>
      <c r="M235" s="5"/>
    </row>
    <row r="236" spans="1:26" ht="60.75" customHeight="1">
      <c r="A236" s="319">
        <v>232</v>
      </c>
      <c r="B236" s="149" t="s">
        <v>1010</v>
      </c>
      <c r="C236" s="149">
        <v>950304450528</v>
      </c>
      <c r="D236" s="179" t="s">
        <v>1011</v>
      </c>
      <c r="E236" s="180" t="s">
        <v>892</v>
      </c>
      <c r="F236" s="164">
        <v>45586</v>
      </c>
      <c r="G236" s="133" t="s">
        <v>893</v>
      </c>
      <c r="H236" s="164">
        <v>44500</v>
      </c>
      <c r="I236" s="164">
        <v>45623</v>
      </c>
      <c r="J236" s="181" t="s">
        <v>894</v>
      </c>
      <c r="K236" s="133" t="s">
        <v>895</v>
      </c>
      <c r="L236" s="164">
        <v>45596</v>
      </c>
      <c r="M236" s="5"/>
    </row>
    <row r="237" spans="1:26" s="93" customFormat="1" ht="77.25" customHeight="1">
      <c r="A237" s="319">
        <v>233</v>
      </c>
      <c r="B237" s="264" t="s">
        <v>1034</v>
      </c>
      <c r="C237" s="212">
        <v>820704451099</v>
      </c>
      <c r="D237" s="264" t="s">
        <v>1036</v>
      </c>
      <c r="E237" s="266" t="s">
        <v>239</v>
      </c>
      <c r="F237" s="268">
        <v>45600</v>
      </c>
      <c r="G237" s="266" t="s">
        <v>53</v>
      </c>
      <c r="H237" s="268">
        <v>45603</v>
      </c>
      <c r="I237" s="268">
        <v>45616</v>
      </c>
      <c r="J237" s="266" t="s">
        <v>388</v>
      </c>
      <c r="K237" s="264" t="s">
        <v>55</v>
      </c>
      <c r="L237" s="186">
        <v>45597</v>
      </c>
      <c r="M237" s="11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55.5" customHeight="1">
      <c r="A238" s="319">
        <v>234</v>
      </c>
      <c r="B238" s="228" t="s">
        <v>1012</v>
      </c>
      <c r="C238" s="228">
        <v>830726300931</v>
      </c>
      <c r="D238" s="189" t="s">
        <v>1014</v>
      </c>
      <c r="E238" s="472" t="s">
        <v>71</v>
      </c>
      <c r="F238" s="186">
        <v>45589</v>
      </c>
      <c r="G238" s="189" t="s">
        <v>244</v>
      </c>
      <c r="H238" s="186">
        <v>45600</v>
      </c>
      <c r="I238" s="186">
        <v>45617</v>
      </c>
      <c r="J238" s="189" t="s">
        <v>322</v>
      </c>
      <c r="K238" s="189" t="s">
        <v>246</v>
      </c>
      <c r="L238" s="186">
        <v>45600</v>
      </c>
      <c r="M238" s="5"/>
    </row>
    <row r="239" spans="1:26" ht="49.5" customHeight="1">
      <c r="A239" s="319">
        <v>235</v>
      </c>
      <c r="B239" s="270" t="s">
        <v>1017</v>
      </c>
      <c r="C239" s="270">
        <v>960119450386</v>
      </c>
      <c r="D239" s="266" t="s">
        <v>1018</v>
      </c>
      <c r="E239" s="266" t="s">
        <v>121</v>
      </c>
      <c r="F239" s="268">
        <v>45593</v>
      </c>
      <c r="G239" s="266" t="s">
        <v>125</v>
      </c>
      <c r="H239" s="268">
        <v>45601</v>
      </c>
      <c r="I239" s="268">
        <v>45629</v>
      </c>
      <c r="J239" s="266" t="s">
        <v>126</v>
      </c>
      <c r="K239" s="266" t="s">
        <v>127</v>
      </c>
      <c r="L239" s="274">
        <v>45601</v>
      </c>
      <c r="M239" s="5"/>
    </row>
    <row r="240" spans="1:26" ht="60.75" customHeight="1">
      <c r="A240" s="319">
        <v>236</v>
      </c>
      <c r="B240" s="270" t="s">
        <v>1019</v>
      </c>
      <c r="C240" s="270">
        <v>821019350320</v>
      </c>
      <c r="D240" s="266" t="s">
        <v>1021</v>
      </c>
      <c r="E240" s="266" t="s">
        <v>121</v>
      </c>
      <c r="F240" s="268">
        <v>45595</v>
      </c>
      <c r="G240" s="266" t="s">
        <v>125</v>
      </c>
      <c r="H240" s="268">
        <v>45601</v>
      </c>
      <c r="I240" s="268">
        <v>45629</v>
      </c>
      <c r="J240" s="266" t="s">
        <v>126</v>
      </c>
      <c r="K240" s="266" t="s">
        <v>127</v>
      </c>
      <c r="L240" s="274">
        <v>45601</v>
      </c>
      <c r="M240" s="5"/>
    </row>
    <row r="241" spans="1:26" ht="47.25" customHeight="1">
      <c r="A241" s="319">
        <v>237</v>
      </c>
      <c r="B241" s="270" t="str">
        <f>рус!$B$243</f>
        <v>Жусупова Ботагоз Болатовна</v>
      </c>
      <c r="C241" s="270">
        <v>900813450576</v>
      </c>
      <c r="D241" s="266" t="s">
        <v>1028</v>
      </c>
      <c r="E241" s="266" t="s">
        <v>71</v>
      </c>
      <c r="F241" s="268" t="s">
        <v>906</v>
      </c>
      <c r="G241" s="266" t="s">
        <v>1023</v>
      </c>
      <c r="H241" s="268" t="s">
        <v>906</v>
      </c>
      <c r="I241" s="268" t="s">
        <v>1024</v>
      </c>
      <c r="J241" s="266" t="s">
        <v>1029</v>
      </c>
      <c r="K241" s="266" t="s">
        <v>1030</v>
      </c>
      <c r="L241" s="274" t="s">
        <v>1027</v>
      </c>
      <c r="M241" s="5"/>
    </row>
    <row r="242" spans="1:26" ht="57.75" customHeight="1">
      <c r="A242" s="319">
        <v>238</v>
      </c>
      <c r="B242" s="264" t="s">
        <v>1287</v>
      </c>
      <c r="C242" s="212" t="s">
        <v>1031</v>
      </c>
      <c r="D242" s="264" t="s">
        <v>1033</v>
      </c>
      <c r="E242" s="266" t="s">
        <v>239</v>
      </c>
      <c r="F242" s="268">
        <v>45600</v>
      </c>
      <c r="G242" s="266" t="s">
        <v>53</v>
      </c>
      <c r="H242" s="268">
        <v>45603</v>
      </c>
      <c r="I242" s="268">
        <v>45616</v>
      </c>
      <c r="J242" s="266" t="s">
        <v>388</v>
      </c>
      <c r="K242" s="264" t="s">
        <v>55</v>
      </c>
      <c r="L242" s="274">
        <v>45603</v>
      </c>
      <c r="M242" s="5"/>
    </row>
    <row r="243" spans="1:26" ht="62.25" customHeight="1">
      <c r="A243" s="319">
        <v>239</v>
      </c>
      <c r="B243" s="223" t="s">
        <v>1037</v>
      </c>
      <c r="C243" s="224">
        <v>871220401475</v>
      </c>
      <c r="D243" s="223" t="s">
        <v>1038</v>
      </c>
      <c r="E243" s="225" t="s">
        <v>853</v>
      </c>
      <c r="F243" s="136">
        <v>45601</v>
      </c>
      <c r="G243" s="135" t="s">
        <v>870</v>
      </c>
      <c r="H243" s="136">
        <v>45601</v>
      </c>
      <c r="I243" s="136">
        <v>45629</v>
      </c>
      <c r="J243" s="135" t="s">
        <v>874</v>
      </c>
      <c r="K243" s="135" t="s">
        <v>872</v>
      </c>
      <c r="L243" s="136">
        <v>45607</v>
      </c>
      <c r="M243" s="5"/>
    </row>
    <row r="244" spans="1:26" ht="51.75" customHeight="1">
      <c r="A244" s="319">
        <v>240</v>
      </c>
      <c r="B244" s="149" t="s">
        <v>1039</v>
      </c>
      <c r="C244" s="149">
        <v>780111350110</v>
      </c>
      <c r="D244" s="179" t="s">
        <v>1042</v>
      </c>
      <c r="E244" s="180" t="s">
        <v>121</v>
      </c>
      <c r="F244" s="164">
        <v>45603</v>
      </c>
      <c r="G244" s="133" t="s">
        <v>647</v>
      </c>
      <c r="H244" s="164">
        <v>45608</v>
      </c>
      <c r="I244" s="164">
        <v>45636</v>
      </c>
      <c r="J244" s="181" t="s">
        <v>1043</v>
      </c>
      <c r="K244" s="133" t="s">
        <v>649</v>
      </c>
      <c r="L244" s="164">
        <v>45608</v>
      </c>
      <c r="M244" s="5"/>
    </row>
    <row r="245" spans="1:26" s="93" customFormat="1" ht="59.25" customHeight="1">
      <c r="A245" s="319">
        <v>241</v>
      </c>
      <c r="B245" s="264" t="s">
        <v>1044</v>
      </c>
      <c r="C245" s="212">
        <v>810924300657</v>
      </c>
      <c r="D245" s="264" t="s">
        <v>1046</v>
      </c>
      <c r="E245" s="266" t="s">
        <v>239</v>
      </c>
      <c r="F245" s="268">
        <v>45588</v>
      </c>
      <c r="G245" s="266" t="s">
        <v>53</v>
      </c>
      <c r="H245" s="268">
        <v>45608</v>
      </c>
      <c r="I245" s="287">
        <v>45618</v>
      </c>
      <c r="J245" s="274" t="s">
        <v>1047</v>
      </c>
      <c r="K245" s="274" t="s">
        <v>55</v>
      </c>
      <c r="L245" s="164">
        <v>45608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6" s="93" customFormat="1" ht="63" customHeight="1">
      <c r="A246" s="319">
        <v>242</v>
      </c>
      <c r="B246" s="264" t="s">
        <v>1048</v>
      </c>
      <c r="C246" s="212">
        <v>781230300143</v>
      </c>
      <c r="D246" s="264" t="s">
        <v>1049</v>
      </c>
      <c r="E246" s="266" t="s">
        <v>239</v>
      </c>
      <c r="F246" s="268">
        <v>45596</v>
      </c>
      <c r="G246" s="266" t="s">
        <v>53</v>
      </c>
      <c r="H246" s="268">
        <v>45608</v>
      </c>
      <c r="I246" s="268">
        <v>45618</v>
      </c>
      <c r="J246" s="266" t="s">
        <v>388</v>
      </c>
      <c r="K246" s="264" t="s">
        <v>55</v>
      </c>
      <c r="L246" s="164">
        <v>45608</v>
      </c>
      <c r="M246" s="11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93" customFormat="1" ht="63" customHeight="1">
      <c r="A247" s="319">
        <v>243</v>
      </c>
      <c r="B247" s="264" t="s">
        <v>1051</v>
      </c>
      <c r="C247" s="212">
        <v>670801350178</v>
      </c>
      <c r="D247" s="264" t="s">
        <v>1052</v>
      </c>
      <c r="E247" s="266" t="s">
        <v>892</v>
      </c>
      <c r="F247" s="268">
        <v>45603</v>
      </c>
      <c r="G247" s="266" t="s">
        <v>893</v>
      </c>
      <c r="H247" s="268">
        <v>44507</v>
      </c>
      <c r="I247" s="268">
        <v>44507</v>
      </c>
      <c r="J247" s="264" t="s">
        <v>894</v>
      </c>
      <c r="K247" s="164" t="s">
        <v>895</v>
      </c>
      <c r="L247" s="274">
        <v>45609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93" customFormat="1" ht="77.25" customHeight="1">
      <c r="A248" s="319">
        <v>244</v>
      </c>
      <c r="B248" s="264" t="s">
        <v>1056</v>
      </c>
      <c r="C248" s="212">
        <v>960801350812</v>
      </c>
      <c r="D248" s="264" t="s">
        <v>1057</v>
      </c>
      <c r="E248" s="266" t="s">
        <v>170</v>
      </c>
      <c r="F248" s="268">
        <v>45602</v>
      </c>
      <c r="G248" s="266" t="s">
        <v>166</v>
      </c>
      <c r="H248" s="268">
        <v>45608</v>
      </c>
      <c r="I248" s="268">
        <v>45622</v>
      </c>
      <c r="J248" s="264" t="s">
        <v>951</v>
      </c>
      <c r="K248" s="164" t="s">
        <v>662</v>
      </c>
      <c r="L248" s="274">
        <v>45609</v>
      </c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8.25" customHeight="1">
      <c r="A249" s="319">
        <v>245</v>
      </c>
      <c r="B249" s="149" t="s">
        <v>1058</v>
      </c>
      <c r="C249" s="149">
        <v>890124351220</v>
      </c>
      <c r="D249" s="179" t="s">
        <v>1060</v>
      </c>
      <c r="E249" s="180" t="s">
        <v>121</v>
      </c>
      <c r="F249" s="164">
        <v>45595</v>
      </c>
      <c r="G249" s="133" t="s">
        <v>647</v>
      </c>
      <c r="H249" s="164">
        <v>45609</v>
      </c>
      <c r="I249" s="164">
        <v>45637</v>
      </c>
      <c r="J249" s="181" t="s">
        <v>1043</v>
      </c>
      <c r="K249" s="133" t="s">
        <v>649</v>
      </c>
      <c r="L249" s="164">
        <v>45609</v>
      </c>
      <c r="M249" s="5"/>
    </row>
    <row r="250" spans="1:26" ht="70.5" customHeight="1">
      <c r="A250" s="319">
        <v>246</v>
      </c>
      <c r="B250" s="266" t="s">
        <v>1061</v>
      </c>
      <c r="C250" s="229">
        <v>841110301797</v>
      </c>
      <c r="D250" s="190" t="s">
        <v>1064</v>
      </c>
      <c r="E250" s="190" t="s">
        <v>121</v>
      </c>
      <c r="F250" s="254">
        <v>45597</v>
      </c>
      <c r="G250" s="190" t="s">
        <v>351</v>
      </c>
      <c r="H250" s="164">
        <v>45609</v>
      </c>
      <c r="I250" s="164">
        <v>45637</v>
      </c>
      <c r="J250" s="279" t="s">
        <v>352</v>
      </c>
      <c r="K250" s="159" t="s">
        <v>353</v>
      </c>
      <c r="L250" s="141">
        <v>45609</v>
      </c>
      <c r="M250" s="5"/>
    </row>
    <row r="251" spans="1:26" ht="51.75" customHeight="1">
      <c r="A251" s="319">
        <v>247</v>
      </c>
      <c r="B251" s="385" t="s">
        <v>1286</v>
      </c>
      <c r="C251" s="229">
        <v>980518400411</v>
      </c>
      <c r="D251" s="190" t="s">
        <v>1069</v>
      </c>
      <c r="E251" s="190" t="s">
        <v>121</v>
      </c>
      <c r="F251" s="254">
        <v>45595</v>
      </c>
      <c r="G251" s="190" t="s">
        <v>351</v>
      </c>
      <c r="H251" s="164">
        <v>45609</v>
      </c>
      <c r="I251" s="164">
        <v>45637</v>
      </c>
      <c r="J251" s="279" t="s">
        <v>1070</v>
      </c>
      <c r="K251" s="159" t="s">
        <v>1067</v>
      </c>
      <c r="L251" s="141">
        <v>45609</v>
      </c>
      <c r="M251" s="5"/>
    </row>
    <row r="252" spans="1:26" ht="54.75" customHeight="1">
      <c r="A252" s="319">
        <v>248</v>
      </c>
      <c r="B252" s="149" t="s">
        <v>1051</v>
      </c>
      <c r="C252" s="149">
        <v>670801350178</v>
      </c>
      <c r="D252" s="179" t="s">
        <v>1052</v>
      </c>
      <c r="E252" s="180" t="s">
        <v>892</v>
      </c>
      <c r="F252" s="164">
        <v>45603</v>
      </c>
      <c r="G252" s="133" t="s">
        <v>893</v>
      </c>
      <c r="H252" s="164">
        <f>$L$252</f>
        <v>45609</v>
      </c>
      <c r="I252" s="164">
        <v>45603</v>
      </c>
      <c r="J252" s="181" t="s">
        <v>894</v>
      </c>
      <c r="K252" s="133" t="s">
        <v>895</v>
      </c>
      <c r="L252" s="164">
        <v>45609</v>
      </c>
      <c r="M252" s="5"/>
    </row>
    <row r="253" spans="1:26" ht="74.25" customHeight="1">
      <c r="A253" s="319">
        <v>249</v>
      </c>
      <c r="B253" s="149" t="s">
        <v>1071</v>
      </c>
      <c r="C253" s="149">
        <v>871216302737</v>
      </c>
      <c r="D253" s="179" t="s">
        <v>1073</v>
      </c>
      <c r="E253" s="180" t="s">
        <v>121</v>
      </c>
      <c r="F253" s="164">
        <v>45603</v>
      </c>
      <c r="G253" s="133" t="s">
        <v>647</v>
      </c>
      <c r="H253" s="164">
        <v>45609</v>
      </c>
      <c r="I253" s="164">
        <v>45637</v>
      </c>
      <c r="J253" s="181" t="s">
        <v>1043</v>
      </c>
      <c r="K253" s="133" t="s">
        <v>649</v>
      </c>
      <c r="L253" s="164">
        <v>45609</v>
      </c>
      <c r="M253" s="5"/>
    </row>
    <row r="254" spans="1:26" ht="75" customHeight="1">
      <c r="A254" s="319">
        <v>250</v>
      </c>
      <c r="B254" s="197" t="s">
        <v>1074</v>
      </c>
      <c r="C254" s="226">
        <v>840119450718</v>
      </c>
      <c r="D254" s="230" t="s">
        <v>366</v>
      </c>
      <c r="E254" s="197" t="s">
        <v>367</v>
      </c>
      <c r="F254" s="193">
        <v>45603</v>
      </c>
      <c r="G254" s="197" t="s">
        <v>363</v>
      </c>
      <c r="H254" s="193">
        <v>45610</v>
      </c>
      <c r="I254" s="193">
        <v>45631</v>
      </c>
      <c r="J254" s="197" t="s">
        <v>368</v>
      </c>
      <c r="K254" s="162" t="s">
        <v>1297</v>
      </c>
      <c r="L254" s="193">
        <v>45610</v>
      </c>
      <c r="M254" s="5"/>
    </row>
    <row r="255" spans="1:26" ht="65.25" customHeight="1">
      <c r="A255" s="319">
        <v>251</v>
      </c>
      <c r="B255" s="231" t="s">
        <v>1078</v>
      </c>
      <c r="C255" s="182">
        <v>761013400889</v>
      </c>
      <c r="D255" s="266" t="s">
        <v>1077</v>
      </c>
      <c r="E255" s="266" t="s">
        <v>121</v>
      </c>
      <c r="F255" s="164">
        <v>45604</v>
      </c>
      <c r="G255" s="266" t="s">
        <v>915</v>
      </c>
      <c r="H255" s="164">
        <v>45610</v>
      </c>
      <c r="I255" s="164">
        <v>45640</v>
      </c>
      <c r="J255" s="266" t="s">
        <v>920</v>
      </c>
      <c r="K255" s="167" t="s">
        <v>921</v>
      </c>
      <c r="L255" s="193">
        <v>45610</v>
      </c>
      <c r="M255" s="5"/>
    </row>
    <row r="256" spans="1:26" ht="72" customHeight="1">
      <c r="A256" s="319">
        <v>252</v>
      </c>
      <c r="B256" s="387" t="s">
        <v>832</v>
      </c>
      <c r="C256" s="387">
        <v>850123403096</v>
      </c>
      <c r="D256" s="473" t="s">
        <v>1084</v>
      </c>
      <c r="E256" s="474" t="s">
        <v>121</v>
      </c>
      <c r="F256" s="391">
        <v>45607</v>
      </c>
      <c r="G256" s="389" t="s">
        <v>64</v>
      </c>
      <c r="H256" s="391" t="s">
        <v>1080</v>
      </c>
      <c r="I256" s="391" t="s">
        <v>1081</v>
      </c>
      <c r="J256" s="475" t="s">
        <v>1085</v>
      </c>
      <c r="K256" s="389" t="s">
        <v>1083</v>
      </c>
      <c r="L256" s="391" t="s">
        <v>1080</v>
      </c>
      <c r="M256" s="5"/>
    </row>
    <row r="257" spans="1:13" ht="72" customHeight="1">
      <c r="A257" s="319">
        <v>253</v>
      </c>
      <c r="B257" s="266" t="s">
        <v>1116</v>
      </c>
      <c r="C257" s="270">
        <v>880810351426</v>
      </c>
      <c r="D257" s="266" t="s">
        <v>1118</v>
      </c>
      <c r="E257" s="266" t="s">
        <v>853</v>
      </c>
      <c r="F257" s="268">
        <v>45609</v>
      </c>
      <c r="G257" s="266" t="s">
        <v>722</v>
      </c>
      <c r="H257" s="268">
        <v>45615</v>
      </c>
      <c r="I257" s="268">
        <v>45644</v>
      </c>
      <c r="J257" s="266" t="s">
        <v>72</v>
      </c>
      <c r="K257" s="266" t="s">
        <v>723</v>
      </c>
      <c r="L257" s="268">
        <v>45616</v>
      </c>
      <c r="M257" s="5"/>
    </row>
    <row r="258" spans="1:13" ht="65.25" customHeight="1">
      <c r="A258" s="319">
        <v>254</v>
      </c>
      <c r="B258" s="264" t="s">
        <v>1089</v>
      </c>
      <c r="C258" s="212">
        <v>780218403969</v>
      </c>
      <c r="D258" s="393" t="s">
        <v>1090</v>
      </c>
      <c r="E258" s="266" t="s">
        <v>239</v>
      </c>
      <c r="F258" s="268">
        <v>45608</v>
      </c>
      <c r="G258" s="266" t="s">
        <v>53</v>
      </c>
      <c r="H258" s="268">
        <v>45616</v>
      </c>
      <c r="I258" s="268">
        <v>45628</v>
      </c>
      <c r="J258" s="266" t="s">
        <v>388</v>
      </c>
      <c r="K258" s="264" t="s">
        <v>55</v>
      </c>
      <c r="L258" s="274">
        <v>45616</v>
      </c>
      <c r="M258" s="5"/>
    </row>
    <row r="259" spans="1:13" ht="65.25" customHeight="1">
      <c r="A259" s="319">
        <v>255</v>
      </c>
      <c r="B259" s="270" t="s">
        <v>1086</v>
      </c>
      <c r="C259" s="270">
        <v>890721451440</v>
      </c>
      <c r="D259" s="266" t="s">
        <v>1088</v>
      </c>
      <c r="E259" s="250" t="s">
        <v>71</v>
      </c>
      <c r="F259" s="268">
        <v>45610</v>
      </c>
      <c r="G259" s="266" t="s">
        <v>244</v>
      </c>
      <c r="H259" s="268">
        <v>45617</v>
      </c>
      <c r="I259" s="268">
        <v>45637</v>
      </c>
      <c r="J259" s="266" t="s">
        <v>322</v>
      </c>
      <c r="K259" s="266" t="s">
        <v>246</v>
      </c>
      <c r="L259" s="268">
        <v>45617</v>
      </c>
      <c r="M259" s="5"/>
    </row>
    <row r="260" spans="1:13" ht="78" customHeight="1">
      <c r="A260" s="319">
        <v>256</v>
      </c>
      <c r="B260" s="135" t="s">
        <v>1110</v>
      </c>
      <c r="C260" s="219">
        <v>791127400337</v>
      </c>
      <c r="D260" s="232" t="s">
        <v>1111</v>
      </c>
      <c r="E260" s="197" t="s">
        <v>367</v>
      </c>
      <c r="F260" s="193">
        <v>45609</v>
      </c>
      <c r="G260" s="197" t="s">
        <v>363</v>
      </c>
      <c r="H260" s="193">
        <v>45617</v>
      </c>
      <c r="I260" s="193">
        <v>45638</v>
      </c>
      <c r="J260" s="197" t="s">
        <v>368</v>
      </c>
      <c r="K260" s="162" t="s">
        <v>1296</v>
      </c>
      <c r="L260" s="193">
        <v>45617</v>
      </c>
      <c r="M260" s="122"/>
    </row>
    <row r="261" spans="1:13" ht="84.75" customHeight="1">
      <c r="A261" s="319">
        <v>257</v>
      </c>
      <c r="B261" s="385" t="s">
        <v>1099</v>
      </c>
      <c r="C261" s="229">
        <v>980528351692</v>
      </c>
      <c r="D261" s="190" t="s">
        <v>1100</v>
      </c>
      <c r="E261" s="190" t="s">
        <v>121</v>
      </c>
      <c r="F261" s="254">
        <v>45614</v>
      </c>
      <c r="G261" s="190" t="s">
        <v>351</v>
      </c>
      <c r="H261" s="254">
        <v>45617</v>
      </c>
      <c r="I261" s="254">
        <v>45646</v>
      </c>
      <c r="J261" s="279" t="s">
        <v>1070</v>
      </c>
      <c r="K261" s="159" t="s">
        <v>1067</v>
      </c>
      <c r="L261" s="233">
        <v>45618</v>
      </c>
      <c r="M261" s="5"/>
    </row>
    <row r="262" spans="1:13" ht="66.75" customHeight="1">
      <c r="A262" s="319">
        <v>258</v>
      </c>
      <c r="B262" s="270" t="s">
        <v>1092</v>
      </c>
      <c r="C262" s="270">
        <v>790107302863</v>
      </c>
      <c r="D262" s="266" t="s">
        <v>1097</v>
      </c>
      <c r="E262" s="250" t="s">
        <v>71</v>
      </c>
      <c r="F262" s="268">
        <v>45614</v>
      </c>
      <c r="G262" s="266" t="s">
        <v>1094</v>
      </c>
      <c r="H262" s="268">
        <v>45618</v>
      </c>
      <c r="I262" s="268">
        <v>45646</v>
      </c>
      <c r="J262" s="266" t="s">
        <v>1098</v>
      </c>
      <c r="K262" s="266" t="s">
        <v>1096</v>
      </c>
      <c r="L262" s="268">
        <v>45618</v>
      </c>
      <c r="M262" s="5"/>
    </row>
    <row r="263" spans="1:13" ht="66.75" customHeight="1">
      <c r="A263" s="319">
        <v>259</v>
      </c>
      <c r="B263" s="270" t="s">
        <v>526</v>
      </c>
      <c r="C263" s="270">
        <v>781129450098</v>
      </c>
      <c r="D263" s="266" t="s">
        <v>1104</v>
      </c>
      <c r="E263" s="250" t="s">
        <v>795</v>
      </c>
      <c r="F263" s="268">
        <v>45610</v>
      </c>
      <c r="G263" s="266" t="s">
        <v>341</v>
      </c>
      <c r="H263" s="268">
        <v>45618</v>
      </c>
      <c r="I263" s="268">
        <v>45645</v>
      </c>
      <c r="J263" s="266" t="s">
        <v>796</v>
      </c>
      <c r="K263" s="266" t="s">
        <v>797</v>
      </c>
      <c r="L263" s="268">
        <v>45618</v>
      </c>
      <c r="M263" s="5"/>
    </row>
    <row r="264" spans="1:13" ht="66.75" customHeight="1">
      <c r="A264" s="319">
        <v>260</v>
      </c>
      <c r="B264" s="133" t="s">
        <v>688</v>
      </c>
      <c r="C264" s="168" t="s">
        <v>1161</v>
      </c>
      <c r="D264" s="133" t="s">
        <v>1162</v>
      </c>
      <c r="E264" s="133" t="s">
        <v>195</v>
      </c>
      <c r="F264" s="164">
        <v>45611</v>
      </c>
      <c r="G264" s="133" t="s">
        <v>97</v>
      </c>
      <c r="H264" s="164">
        <v>45621</v>
      </c>
      <c r="I264" s="164">
        <v>45644</v>
      </c>
      <c r="J264" s="133" t="s">
        <v>98</v>
      </c>
      <c r="K264" s="167" t="s">
        <v>99</v>
      </c>
      <c r="L264" s="141">
        <v>45621</v>
      </c>
      <c r="M264" s="5"/>
    </row>
    <row r="265" spans="1:13" ht="66.75" customHeight="1">
      <c r="A265" s="319">
        <v>261</v>
      </c>
      <c r="B265" s="270" t="s">
        <v>1105</v>
      </c>
      <c r="C265" s="270">
        <v>781024302596</v>
      </c>
      <c r="D265" s="266" t="s">
        <v>1107</v>
      </c>
      <c r="E265" s="250" t="s">
        <v>253</v>
      </c>
      <c r="F265" s="268">
        <v>45608</v>
      </c>
      <c r="G265" s="266" t="s">
        <v>42</v>
      </c>
      <c r="H265" s="268">
        <v>45621</v>
      </c>
      <c r="I265" s="268">
        <v>45646</v>
      </c>
      <c r="J265" s="266" t="s">
        <v>1108</v>
      </c>
      <c r="K265" s="266" t="s">
        <v>939</v>
      </c>
      <c r="L265" s="268">
        <v>45621</v>
      </c>
      <c r="M265" s="5"/>
    </row>
    <row r="266" spans="1:13" ht="61.5" customHeight="1">
      <c r="A266" s="319">
        <v>262</v>
      </c>
      <c r="B266" s="270" t="s">
        <v>1109</v>
      </c>
      <c r="C266" s="270">
        <v>720827401952</v>
      </c>
      <c r="D266" s="266" t="s">
        <v>1102</v>
      </c>
      <c r="E266" s="250" t="s">
        <v>121</v>
      </c>
      <c r="F266" s="268">
        <v>45610</v>
      </c>
      <c r="G266" s="266" t="s">
        <v>476</v>
      </c>
      <c r="H266" s="268">
        <v>45621</v>
      </c>
      <c r="I266" s="268">
        <v>45649</v>
      </c>
      <c r="J266" s="266" t="s">
        <v>477</v>
      </c>
      <c r="K266" s="266" t="s">
        <v>478</v>
      </c>
      <c r="L266" s="268">
        <v>45622</v>
      </c>
      <c r="M266" s="5"/>
    </row>
    <row r="267" spans="1:13" ht="47.25" customHeight="1">
      <c r="A267" s="319">
        <v>263</v>
      </c>
      <c r="B267" s="133" t="s">
        <v>1113</v>
      </c>
      <c r="C267" s="270">
        <v>760408403046</v>
      </c>
      <c r="D267" s="133" t="s">
        <v>1115</v>
      </c>
      <c r="E267" s="133" t="s">
        <v>394</v>
      </c>
      <c r="F267" s="164">
        <v>45611</v>
      </c>
      <c r="G267" s="133" t="s">
        <v>294</v>
      </c>
      <c r="H267" s="164">
        <v>45622</v>
      </c>
      <c r="I267" s="164">
        <v>45652</v>
      </c>
      <c r="J267" s="133" t="s">
        <v>298</v>
      </c>
      <c r="K267" s="167" t="s">
        <v>296</v>
      </c>
      <c r="L267" s="141">
        <v>45622</v>
      </c>
      <c r="M267" s="5"/>
    </row>
    <row r="268" spans="1:13" ht="54" customHeight="1">
      <c r="A268" s="319">
        <v>264</v>
      </c>
      <c r="B268" s="320" t="s">
        <v>255</v>
      </c>
      <c r="C268" s="213">
        <v>650420400556</v>
      </c>
      <c r="D268" s="159" t="s">
        <v>1131</v>
      </c>
      <c r="E268" s="279" t="s">
        <v>75</v>
      </c>
      <c r="F268" s="322">
        <v>45616</v>
      </c>
      <c r="G268" s="279" t="s">
        <v>265</v>
      </c>
      <c r="H268" s="322">
        <v>45621</v>
      </c>
      <c r="I268" s="322">
        <v>45639</v>
      </c>
      <c r="J268" s="159" t="s">
        <v>266</v>
      </c>
      <c r="K268" s="159" t="s">
        <v>267</v>
      </c>
      <c r="L268" s="322">
        <v>45622</v>
      </c>
      <c r="M268" s="5"/>
    </row>
    <row r="269" spans="1:13" ht="85.5" customHeight="1">
      <c r="A269" s="319">
        <v>265</v>
      </c>
      <c r="B269" s="264" t="s">
        <v>1124</v>
      </c>
      <c r="C269" s="212">
        <v>980420451592</v>
      </c>
      <c r="D269" s="393" t="s">
        <v>1125</v>
      </c>
      <c r="E269" s="266" t="s">
        <v>239</v>
      </c>
      <c r="F269" s="268">
        <v>45614</v>
      </c>
      <c r="G269" s="266" t="s">
        <v>53</v>
      </c>
      <c r="H269" s="268">
        <v>45623</v>
      </c>
      <c r="I269" s="268">
        <v>45638</v>
      </c>
      <c r="J269" s="266" t="s">
        <v>388</v>
      </c>
      <c r="K269" s="264" t="s">
        <v>55</v>
      </c>
      <c r="L269" s="274">
        <v>45623</v>
      </c>
      <c r="M269" s="5"/>
    </row>
    <row r="270" spans="1:13" ht="96.75" customHeight="1">
      <c r="A270" s="319">
        <v>266</v>
      </c>
      <c r="B270" s="198" t="s">
        <v>1126</v>
      </c>
      <c r="C270" s="234">
        <v>940824301747</v>
      </c>
      <c r="D270" s="235" t="s">
        <v>1128</v>
      </c>
      <c r="E270" s="236" t="s">
        <v>853</v>
      </c>
      <c r="F270" s="200">
        <v>45616</v>
      </c>
      <c r="G270" s="198" t="s">
        <v>870</v>
      </c>
      <c r="H270" s="200">
        <v>45622</v>
      </c>
      <c r="I270" s="200">
        <v>45643</v>
      </c>
      <c r="J270" s="198" t="s">
        <v>874</v>
      </c>
      <c r="K270" s="198" t="s">
        <v>872</v>
      </c>
      <c r="L270" s="200">
        <v>45623</v>
      </c>
      <c r="M270" s="5"/>
    </row>
    <row r="271" spans="1:13" ht="81" customHeight="1">
      <c r="A271" s="319">
        <v>267</v>
      </c>
      <c r="B271" s="149" t="s">
        <v>1119</v>
      </c>
      <c r="C271" s="149">
        <v>940321300308</v>
      </c>
      <c r="D271" s="179" t="s">
        <v>1120</v>
      </c>
      <c r="E271" s="180" t="s">
        <v>892</v>
      </c>
      <c r="F271" s="164">
        <v>45617</v>
      </c>
      <c r="G271" s="133" t="s">
        <v>893</v>
      </c>
      <c r="H271" s="164">
        <v>45623</v>
      </c>
      <c r="I271" s="164">
        <v>45642</v>
      </c>
      <c r="J271" s="181" t="s">
        <v>894</v>
      </c>
      <c r="K271" s="133" t="s">
        <v>895</v>
      </c>
      <c r="L271" s="164">
        <v>45623</v>
      </c>
      <c r="M271" s="5"/>
    </row>
    <row r="272" spans="1:13" ht="81" customHeight="1">
      <c r="A272" s="319">
        <v>268</v>
      </c>
      <c r="B272" s="270" t="str">
        <f>рус!$B$274</f>
        <v>Бейсенбаев Жигер Тусипбекович</v>
      </c>
      <c r="C272" s="270">
        <v>870607302036</v>
      </c>
      <c r="D272" s="250" t="s">
        <v>1133</v>
      </c>
      <c r="E272" s="266" t="s">
        <v>71</v>
      </c>
      <c r="F272" s="227">
        <v>45609</v>
      </c>
      <c r="G272" s="266" t="s">
        <v>88</v>
      </c>
      <c r="H272" s="227">
        <v>45623</v>
      </c>
      <c r="I272" s="227">
        <v>45653</v>
      </c>
      <c r="J272" s="266" t="s">
        <v>89</v>
      </c>
      <c r="K272" s="237" t="s">
        <v>251</v>
      </c>
      <c r="L272" s="227">
        <v>45624</v>
      </c>
      <c r="M272" s="5"/>
    </row>
    <row r="273" spans="1:13" ht="78" customHeight="1">
      <c r="A273" s="319">
        <v>269</v>
      </c>
      <c r="B273" s="149" t="s">
        <v>1138</v>
      </c>
      <c r="C273" s="149">
        <v>980812450644</v>
      </c>
      <c r="D273" s="163" t="s">
        <v>1139</v>
      </c>
      <c r="E273" s="133" t="s">
        <v>75</v>
      </c>
      <c r="F273" s="164">
        <v>45621</v>
      </c>
      <c r="G273" s="133" t="s">
        <v>898</v>
      </c>
      <c r="H273" s="164">
        <v>45624</v>
      </c>
      <c r="I273" s="164">
        <v>45642</v>
      </c>
      <c r="J273" s="185" t="s">
        <v>1140</v>
      </c>
      <c r="K273" s="133" t="s">
        <v>895</v>
      </c>
      <c r="L273" s="164">
        <v>45624</v>
      </c>
      <c r="M273" s="5"/>
    </row>
    <row r="274" spans="1:13" ht="78" customHeight="1">
      <c r="A274" s="319">
        <v>270</v>
      </c>
      <c r="B274" s="264" t="s">
        <v>1164</v>
      </c>
      <c r="C274" s="205" t="s">
        <v>1165</v>
      </c>
      <c r="D274" s="264" t="s">
        <v>1166</v>
      </c>
      <c r="E274" s="266" t="s">
        <v>121</v>
      </c>
      <c r="F274" s="268">
        <v>45621</v>
      </c>
      <c r="G274" s="266" t="s">
        <v>151</v>
      </c>
      <c r="H274" s="268">
        <v>45633</v>
      </c>
      <c r="I274" s="268">
        <v>45673</v>
      </c>
      <c r="J274" s="266" t="s">
        <v>1151</v>
      </c>
      <c r="K274" s="264" t="s">
        <v>707</v>
      </c>
      <c r="L274" s="274">
        <v>45629</v>
      </c>
      <c r="M274" s="5"/>
    </row>
    <row r="275" spans="1:13" ht="78.75" customHeight="1">
      <c r="A275" s="319">
        <v>271</v>
      </c>
      <c r="B275" s="159" t="s">
        <v>1145</v>
      </c>
      <c r="C275" s="166" t="s">
        <v>1142</v>
      </c>
      <c r="D275" s="266" t="s">
        <v>1141</v>
      </c>
      <c r="E275" s="266" t="s">
        <v>121</v>
      </c>
      <c r="F275" s="164">
        <v>45610</v>
      </c>
      <c r="G275" s="266" t="s">
        <v>915</v>
      </c>
      <c r="H275" s="164">
        <v>45629</v>
      </c>
      <c r="I275" s="164">
        <v>45660</v>
      </c>
      <c r="J275" s="266" t="s">
        <v>920</v>
      </c>
      <c r="K275" s="167" t="s">
        <v>921</v>
      </c>
      <c r="L275" s="164">
        <v>45629</v>
      </c>
      <c r="M275" s="5"/>
    </row>
    <row r="276" spans="1:13" ht="60">
      <c r="A276" s="319">
        <v>272</v>
      </c>
      <c r="B276" s="270" t="s">
        <v>1157</v>
      </c>
      <c r="C276" s="270">
        <v>840121401887</v>
      </c>
      <c r="D276" s="266" t="s">
        <v>1158</v>
      </c>
      <c r="E276" s="266" t="s">
        <v>170</v>
      </c>
      <c r="F276" s="268">
        <v>45623</v>
      </c>
      <c r="G276" s="266" t="s">
        <v>166</v>
      </c>
      <c r="H276" s="268">
        <v>45629</v>
      </c>
      <c r="I276" s="268">
        <v>45643</v>
      </c>
      <c r="J276" s="266" t="s">
        <v>951</v>
      </c>
      <c r="K276" s="266" t="s">
        <v>662</v>
      </c>
      <c r="L276" s="274">
        <v>45629</v>
      </c>
      <c r="M276" s="5"/>
    </row>
    <row r="277" spans="1:13" ht="60">
      <c r="A277" s="319">
        <v>273</v>
      </c>
      <c r="B277" s="264" t="str">
        <f>рус!$B$279</f>
        <v>Керимбаева Асем Армановна</v>
      </c>
      <c r="C277" s="273">
        <v>951012450088</v>
      </c>
      <c r="D277" s="266" t="s">
        <v>1252</v>
      </c>
      <c r="E277" s="250" t="s">
        <v>71</v>
      </c>
      <c r="F277" s="268" t="s">
        <v>1246</v>
      </c>
      <c r="G277" s="266" t="s">
        <v>1023</v>
      </c>
      <c r="H277" s="203" t="s">
        <v>1246</v>
      </c>
      <c r="I277" s="203" t="s">
        <v>1247</v>
      </c>
      <c r="J277" s="266" t="s">
        <v>1029</v>
      </c>
      <c r="K277" s="264" t="s">
        <v>1030</v>
      </c>
      <c r="L277" s="268" t="s">
        <v>1248</v>
      </c>
      <c r="M277" s="5"/>
    </row>
    <row r="278" spans="1:13" ht="75">
      <c r="A278" s="319">
        <v>274</v>
      </c>
      <c r="B278" s="264" t="str">
        <f>рус!$B$280</f>
        <v>Смаилова Ляззат Еслямовна</v>
      </c>
      <c r="C278" s="273">
        <v>641024400895</v>
      </c>
      <c r="D278" s="393" t="s">
        <v>1155</v>
      </c>
      <c r="E278" s="266" t="s">
        <v>239</v>
      </c>
      <c r="F278" s="268">
        <v>45615</v>
      </c>
      <c r="G278" s="266" t="s">
        <v>53</v>
      </c>
      <c r="H278" s="268">
        <v>45629</v>
      </c>
      <c r="I278" s="268">
        <v>45638</v>
      </c>
      <c r="J278" s="266" t="s">
        <v>388</v>
      </c>
      <c r="K278" s="264" t="s">
        <v>55</v>
      </c>
      <c r="L278" s="274">
        <v>45630</v>
      </c>
      <c r="M278" s="5"/>
    </row>
    <row r="279" spans="1:13" ht="90">
      <c r="A279" s="319">
        <v>275</v>
      </c>
      <c r="B279" s="159" t="s">
        <v>1169</v>
      </c>
      <c r="C279" s="166" t="s">
        <v>1167</v>
      </c>
      <c r="D279" s="266" t="s">
        <v>1168</v>
      </c>
      <c r="E279" s="266" t="s">
        <v>121</v>
      </c>
      <c r="F279" s="164">
        <v>45629</v>
      </c>
      <c r="G279" s="266" t="s">
        <v>915</v>
      </c>
      <c r="H279" s="164">
        <v>45631</v>
      </c>
      <c r="I279" s="164">
        <v>45662</v>
      </c>
      <c r="J279" s="266" t="s">
        <v>920</v>
      </c>
      <c r="K279" s="167" t="s">
        <v>921</v>
      </c>
      <c r="L279" s="164">
        <v>45631</v>
      </c>
      <c r="M279" s="5"/>
    </row>
    <row r="280" spans="1:13" ht="60">
      <c r="A280" s="319">
        <v>276</v>
      </c>
      <c r="B280" s="182" t="s">
        <v>1200</v>
      </c>
      <c r="C280" s="137">
        <v>820129350762</v>
      </c>
      <c r="D280" s="138" t="s">
        <v>1201</v>
      </c>
      <c r="E280" s="139" t="s">
        <v>795</v>
      </c>
      <c r="F280" s="141">
        <v>45629</v>
      </c>
      <c r="G280" s="133" t="s">
        <v>341</v>
      </c>
      <c r="H280" s="141">
        <v>45631</v>
      </c>
      <c r="I280" s="141">
        <v>45658</v>
      </c>
      <c r="J280" s="140" t="s">
        <v>796</v>
      </c>
      <c r="K280" s="140" t="s">
        <v>797</v>
      </c>
      <c r="L280" s="141">
        <v>45631</v>
      </c>
      <c r="M280" s="5"/>
    </row>
    <row r="281" spans="1:13" ht="61.5" customHeight="1">
      <c r="A281" s="319">
        <v>277</v>
      </c>
      <c r="B281" s="149" t="s">
        <v>1172</v>
      </c>
      <c r="C281" s="149">
        <v>950119451273</v>
      </c>
      <c r="D281" s="163" t="s">
        <v>1173</v>
      </c>
      <c r="E281" s="133" t="s">
        <v>75</v>
      </c>
      <c r="F281" s="164">
        <v>45623</v>
      </c>
      <c r="G281" s="133" t="s">
        <v>898</v>
      </c>
      <c r="H281" s="164">
        <v>45623</v>
      </c>
      <c r="I281" s="164">
        <v>45643</v>
      </c>
      <c r="J281" s="185" t="s">
        <v>899</v>
      </c>
      <c r="K281" s="133" t="s">
        <v>895</v>
      </c>
      <c r="L281" s="164">
        <v>45632</v>
      </c>
      <c r="M281" s="5"/>
    </row>
    <row r="282" spans="1:13" ht="74.25" customHeight="1">
      <c r="A282" s="319">
        <v>278</v>
      </c>
      <c r="B282" s="264" t="s">
        <v>1146</v>
      </c>
      <c r="C282" s="205" t="s">
        <v>1147</v>
      </c>
      <c r="D282" s="264" t="s">
        <v>1148</v>
      </c>
      <c r="E282" s="266" t="s">
        <v>121</v>
      </c>
      <c r="F282" s="268">
        <v>45622</v>
      </c>
      <c r="G282" s="266" t="s">
        <v>151</v>
      </c>
      <c r="H282" s="268">
        <v>45633</v>
      </c>
      <c r="I282" s="268">
        <v>45673</v>
      </c>
      <c r="J282" s="266" t="s">
        <v>1151</v>
      </c>
      <c r="K282" s="264" t="s">
        <v>707</v>
      </c>
      <c r="L282" s="274">
        <v>45632</v>
      </c>
      <c r="M282" s="5"/>
    </row>
    <row r="283" spans="1:13" ht="55.5" customHeight="1">
      <c r="A283" s="319">
        <v>279</v>
      </c>
      <c r="B283" s="231" t="s">
        <v>1178</v>
      </c>
      <c r="C283" s="166" t="s">
        <v>1176</v>
      </c>
      <c r="D283" s="266" t="s">
        <v>1177</v>
      </c>
      <c r="E283" s="266" t="s">
        <v>121</v>
      </c>
      <c r="F283" s="164">
        <v>45630</v>
      </c>
      <c r="G283" s="266" t="s">
        <v>233</v>
      </c>
      <c r="H283" s="164">
        <v>45632</v>
      </c>
      <c r="I283" s="164">
        <v>45663</v>
      </c>
      <c r="J283" s="266" t="s">
        <v>234</v>
      </c>
      <c r="K283" s="167" t="s">
        <v>231</v>
      </c>
      <c r="L283" s="164" t="s">
        <v>1179</v>
      </c>
      <c r="M283" s="5"/>
    </row>
    <row r="284" spans="1:13" ht="54.75" customHeight="1">
      <c r="A284" s="319">
        <v>280</v>
      </c>
      <c r="B284" s="264" t="s">
        <v>587</v>
      </c>
      <c r="C284" s="205" t="s">
        <v>1152</v>
      </c>
      <c r="D284" s="264" t="s">
        <v>1153</v>
      </c>
      <c r="E284" s="266" t="s">
        <v>121</v>
      </c>
      <c r="F284" s="268" t="s">
        <v>1154</v>
      </c>
      <c r="G284" s="266" t="s">
        <v>151</v>
      </c>
      <c r="H284" s="268">
        <v>45634</v>
      </c>
      <c r="I284" s="268">
        <v>45674</v>
      </c>
      <c r="J284" s="266" t="s">
        <v>1151</v>
      </c>
      <c r="K284" s="264" t="s">
        <v>707</v>
      </c>
      <c r="L284" s="274">
        <v>45633</v>
      </c>
      <c r="M284" s="5"/>
    </row>
    <row r="285" spans="1:13" ht="57" customHeight="1">
      <c r="A285" s="319">
        <v>281</v>
      </c>
      <c r="B285" s="270" t="s">
        <v>1189</v>
      </c>
      <c r="C285" s="270">
        <v>960114450389</v>
      </c>
      <c r="D285" s="266" t="s">
        <v>1190</v>
      </c>
      <c r="E285" s="266" t="s">
        <v>853</v>
      </c>
      <c r="F285" s="268">
        <v>45625</v>
      </c>
      <c r="G285" s="266" t="s">
        <v>1186</v>
      </c>
      <c r="H285" s="268">
        <v>45634</v>
      </c>
      <c r="I285" s="268">
        <v>45298</v>
      </c>
      <c r="J285" s="266" t="s">
        <v>1191</v>
      </c>
      <c r="K285" s="266" t="s">
        <v>1192</v>
      </c>
      <c r="L285" s="274">
        <v>45635</v>
      </c>
      <c r="M285" s="5"/>
    </row>
    <row r="286" spans="1:13" ht="57.75" customHeight="1">
      <c r="A286" s="319">
        <v>282</v>
      </c>
      <c r="B286" s="149" t="s">
        <v>1196</v>
      </c>
      <c r="C286" s="149">
        <v>825550847</v>
      </c>
      <c r="D286" s="179" t="s">
        <v>1198</v>
      </c>
      <c r="E286" s="180" t="s">
        <v>1136</v>
      </c>
      <c r="F286" s="164">
        <v>45629</v>
      </c>
      <c r="G286" s="133" t="s">
        <v>893</v>
      </c>
      <c r="H286" s="164">
        <v>45629</v>
      </c>
      <c r="I286" s="164">
        <v>45648</v>
      </c>
      <c r="J286" s="181" t="s">
        <v>1137</v>
      </c>
      <c r="K286" s="133" t="s">
        <v>895</v>
      </c>
      <c r="L286" s="164">
        <v>45635</v>
      </c>
      <c r="M286" s="5"/>
    </row>
    <row r="287" spans="1:13" ht="59.25" customHeight="1">
      <c r="A287" s="319">
        <v>283</v>
      </c>
      <c r="B287" s="264" t="s">
        <v>1195</v>
      </c>
      <c r="C287" s="142">
        <f>[2]каз!$C$5</f>
        <v>741111450716</v>
      </c>
      <c r="D287" s="266" t="s">
        <v>1194</v>
      </c>
      <c r="E287" s="266" t="s">
        <v>121</v>
      </c>
      <c r="F287" s="268">
        <v>45625</v>
      </c>
      <c r="G287" s="266" t="s">
        <v>476</v>
      </c>
      <c r="H287" s="268">
        <v>45635</v>
      </c>
      <c r="I287" s="268">
        <v>45670</v>
      </c>
      <c r="J287" s="266" t="s">
        <v>477</v>
      </c>
      <c r="K287" s="264" t="s">
        <v>478</v>
      </c>
      <c r="L287" s="274">
        <v>45635</v>
      </c>
      <c r="M287" s="5"/>
    </row>
    <row r="288" spans="1:13" ht="45.75" customHeight="1">
      <c r="A288" s="319">
        <v>284</v>
      </c>
      <c r="B288" s="264" t="s">
        <v>1203</v>
      </c>
      <c r="C288" s="273">
        <v>930810499022</v>
      </c>
      <c r="D288" s="264" t="s">
        <v>1204</v>
      </c>
      <c r="E288" s="266" t="s">
        <v>239</v>
      </c>
      <c r="F288" s="268">
        <v>45629</v>
      </c>
      <c r="G288" s="266" t="s">
        <v>189</v>
      </c>
      <c r="H288" s="268">
        <v>45636</v>
      </c>
      <c r="I288" s="268">
        <v>45657</v>
      </c>
      <c r="J288" s="266" t="s">
        <v>1205</v>
      </c>
      <c r="K288" s="264" t="s">
        <v>1206</v>
      </c>
      <c r="L288" s="274">
        <f>[9]рус!$L$7</f>
        <v>45635</v>
      </c>
      <c r="M288" s="5"/>
    </row>
    <row r="289" spans="1:100" ht="63" customHeight="1">
      <c r="A289" s="319">
        <v>285</v>
      </c>
      <c r="B289" s="264" t="s">
        <v>1208</v>
      </c>
      <c r="C289" s="273">
        <v>780407402511</v>
      </c>
      <c r="D289" s="393" t="s">
        <v>1211</v>
      </c>
      <c r="E289" s="266" t="s">
        <v>239</v>
      </c>
      <c r="F289" s="268">
        <v>45628</v>
      </c>
      <c r="G289" s="266" t="s">
        <v>53</v>
      </c>
      <c r="H289" s="268">
        <v>45637</v>
      </c>
      <c r="I289" s="268">
        <v>45648</v>
      </c>
      <c r="J289" s="266" t="s">
        <v>388</v>
      </c>
      <c r="K289" s="264" t="s">
        <v>55</v>
      </c>
      <c r="L289" s="274">
        <f>$H$289</f>
        <v>45637</v>
      </c>
      <c r="M289" s="5"/>
    </row>
    <row r="290" spans="1:100" ht="57" customHeight="1">
      <c r="A290" s="319">
        <v>286</v>
      </c>
      <c r="B290" s="449" t="str">
        <f>[10]каз!$B$290</f>
        <v xml:space="preserve">Тұрғынбек Бекзат Талғатұлы </v>
      </c>
      <c r="C290" s="219">
        <f>[10]каз!$C$290</f>
        <v>960714300625</v>
      </c>
      <c r="D290" s="449" t="str">
        <f>[10]каз!$D$290</f>
        <v>Астана қ., Алматы ауданы,  Байтұрсынұлы көшесі, 6 үй, 90 пат.</v>
      </c>
      <c r="E290" s="449" t="str">
        <f>[10]каз!$E$290</f>
        <v>Астана  қаласының азаматтық істер жөніндегі ауданаралық соты</v>
      </c>
      <c r="F290" s="136">
        <f>[10]каз!$F$290</f>
        <v>45635</v>
      </c>
      <c r="G290" s="135" t="str">
        <f>[10]каз!$G$290</f>
        <v>Таженова Бибигуль Тулегеновна</v>
      </c>
      <c r="H290" s="136">
        <f>[10]каз!H290</f>
        <v>45637</v>
      </c>
      <c r="I290" s="136">
        <f>[10]каз!I290</f>
        <v>45667</v>
      </c>
      <c r="J290" s="135" t="str">
        <f>[10]каз!$J$290</f>
        <v>Астана қаласы, Есиль ауданы, Достық көшесі, 1А үй, 94 пат.</v>
      </c>
      <c r="K290" s="135" t="str">
        <f>[10]каз!$K$290</f>
        <v>8 707 240 68 17 tazhenova_b@mail.ru</v>
      </c>
      <c r="L290" s="136">
        <f>[10]каз!$L$290</f>
        <v>45637</v>
      </c>
      <c r="M290" s="116"/>
    </row>
    <row r="291" spans="1:100" ht="58.5" customHeight="1">
      <c r="A291" s="319">
        <v>287</v>
      </c>
      <c r="B291" s="149" t="s">
        <v>1217</v>
      </c>
      <c r="C291" s="149">
        <v>910222351458</v>
      </c>
      <c r="D291" s="179" t="s">
        <v>1220</v>
      </c>
      <c r="E291" s="180" t="s">
        <v>121</v>
      </c>
      <c r="F291" s="164">
        <v>45632</v>
      </c>
      <c r="G291" s="133" t="s">
        <v>647</v>
      </c>
      <c r="H291" s="164">
        <v>45638</v>
      </c>
      <c r="I291" s="164">
        <v>45671</v>
      </c>
      <c r="J291" s="181" t="s">
        <v>1221</v>
      </c>
      <c r="K291" s="133" t="s">
        <v>649</v>
      </c>
      <c r="L291" s="164">
        <v>45638</v>
      </c>
      <c r="M291" s="5"/>
    </row>
    <row r="292" spans="1:100" ht="66" customHeight="1">
      <c r="A292" s="319">
        <v>288</v>
      </c>
      <c r="B292" s="270" t="s">
        <v>1284</v>
      </c>
      <c r="C292" s="270">
        <v>226601115</v>
      </c>
      <c r="D292" s="250" t="s">
        <v>1234</v>
      </c>
      <c r="E292" s="266" t="s">
        <v>71</v>
      </c>
      <c r="F292" s="227">
        <v>45622</v>
      </c>
      <c r="G292" s="266" t="s">
        <v>88</v>
      </c>
      <c r="H292" s="227">
        <v>45638</v>
      </c>
      <c r="I292" s="227">
        <v>45672</v>
      </c>
      <c r="J292" s="266" t="s">
        <v>89</v>
      </c>
      <c r="K292" s="237" t="s">
        <v>251</v>
      </c>
      <c r="L292" s="227">
        <v>45638</v>
      </c>
      <c r="M292" s="5"/>
    </row>
    <row r="293" spans="1:100" ht="60" customHeight="1">
      <c r="A293" s="319">
        <v>289</v>
      </c>
      <c r="B293" s="264" t="s">
        <v>1254</v>
      </c>
      <c r="C293" s="206">
        <v>960103300049</v>
      </c>
      <c r="D293" s="135" t="s">
        <v>1256</v>
      </c>
      <c r="E293" s="135" t="str">
        <f>$E$294</f>
        <v>Астана қаласының азаматтық істер жөніндегі ауданаралық соты</v>
      </c>
      <c r="F293" s="132">
        <v>45628</v>
      </c>
      <c r="G293" s="135" t="s">
        <v>294</v>
      </c>
      <c r="H293" s="132">
        <f t="shared" ref="H293:I293" si="0">H294</f>
        <v>45639</v>
      </c>
      <c r="I293" s="132">
        <f t="shared" si="0"/>
        <v>45672</v>
      </c>
      <c r="J293" s="135" t="s">
        <v>1257</v>
      </c>
      <c r="K293" s="135" t="str">
        <f>$K$289</f>
        <v>8 702 366 6644                        Kapasov.kmm@mail.ru</v>
      </c>
      <c r="L293" s="134">
        <f>$L$294</f>
        <v>45639</v>
      </c>
      <c r="M293" s="5"/>
    </row>
    <row r="294" spans="1:100" ht="58.5" customHeight="1">
      <c r="A294" s="319">
        <v>290</v>
      </c>
      <c r="B294" s="131" t="s">
        <v>1222</v>
      </c>
      <c r="C294" s="402" t="s">
        <v>1214</v>
      </c>
      <c r="D294" s="131" t="s">
        <v>1216</v>
      </c>
      <c r="E294" s="131" t="s">
        <v>121</v>
      </c>
      <c r="F294" s="130">
        <v>45628</v>
      </c>
      <c r="G294" s="131" t="s">
        <v>17</v>
      </c>
      <c r="H294" s="130">
        <v>45639</v>
      </c>
      <c r="I294" s="130">
        <v>45672</v>
      </c>
      <c r="J294" s="131" t="s">
        <v>72</v>
      </c>
      <c r="K294" s="131" t="s">
        <v>723</v>
      </c>
      <c r="L294" s="136">
        <v>45639</v>
      </c>
      <c r="M294" s="5"/>
    </row>
    <row r="295" spans="1:100" ht="68.25" customHeight="1">
      <c r="A295" s="319">
        <v>291</v>
      </c>
      <c r="B295" s="264" t="s">
        <v>1223</v>
      </c>
      <c r="C295" s="142">
        <v>890210450266</v>
      </c>
      <c r="D295" s="266" t="s">
        <v>1224</v>
      </c>
      <c r="E295" s="266" t="s">
        <v>121</v>
      </c>
      <c r="F295" s="268">
        <v>45610</v>
      </c>
      <c r="G295" s="266" t="s">
        <v>476</v>
      </c>
      <c r="H295" s="268">
        <v>45643</v>
      </c>
      <c r="I295" s="268">
        <v>45678</v>
      </c>
      <c r="J295" s="266" t="s">
        <v>477</v>
      </c>
      <c r="K295" s="264" t="s">
        <v>478</v>
      </c>
      <c r="L295" s="274">
        <v>45643</v>
      </c>
      <c r="M295" s="5"/>
    </row>
    <row r="296" spans="1:100" ht="63" customHeight="1">
      <c r="A296" s="319">
        <v>292</v>
      </c>
      <c r="B296" s="182" t="s">
        <v>1226</v>
      </c>
      <c r="C296" s="161" t="s">
        <v>1227</v>
      </c>
      <c r="D296" s="159" t="s">
        <v>1229</v>
      </c>
      <c r="E296" s="159" t="s">
        <v>253</v>
      </c>
      <c r="F296" s="141">
        <v>45635</v>
      </c>
      <c r="G296" s="141" t="s">
        <v>42</v>
      </c>
      <c r="H296" s="141">
        <v>45643</v>
      </c>
      <c r="I296" s="141">
        <v>45307</v>
      </c>
      <c r="J296" s="159" t="s">
        <v>1108</v>
      </c>
      <c r="K296" s="159" t="s">
        <v>939</v>
      </c>
      <c r="L296" s="141">
        <v>45643</v>
      </c>
      <c r="M296" s="5"/>
    </row>
    <row r="297" spans="1:100" ht="67.5" customHeight="1">
      <c r="A297" s="319">
        <v>293</v>
      </c>
      <c r="B297" s="133" t="s">
        <v>1230</v>
      </c>
      <c r="C297" s="168" t="s">
        <v>1231</v>
      </c>
      <c r="D297" s="133" t="s">
        <v>1232</v>
      </c>
      <c r="E297" s="133" t="s">
        <v>121</v>
      </c>
      <c r="F297" s="164">
        <v>45630</v>
      </c>
      <c r="G297" s="133" t="s">
        <v>97</v>
      </c>
      <c r="H297" s="164">
        <v>45643</v>
      </c>
      <c r="I297" s="164">
        <v>45664</v>
      </c>
      <c r="J297" s="133" t="s">
        <v>102</v>
      </c>
      <c r="K297" s="167" t="s">
        <v>99</v>
      </c>
      <c r="L297" s="141">
        <v>45643</v>
      </c>
      <c r="M297" s="5"/>
    </row>
    <row r="298" spans="1:100" ht="70.5" customHeight="1">
      <c r="A298" s="319">
        <v>294</v>
      </c>
      <c r="B298" s="270" t="s">
        <v>1236</v>
      </c>
      <c r="C298" s="270">
        <v>731224401483</v>
      </c>
      <c r="D298" s="266" t="s">
        <v>1244</v>
      </c>
      <c r="E298" s="266" t="s">
        <v>121</v>
      </c>
      <c r="F298" s="268">
        <v>45632</v>
      </c>
      <c r="G298" s="266" t="s">
        <v>125</v>
      </c>
      <c r="H298" s="268">
        <v>45644</v>
      </c>
      <c r="I298" s="268">
        <v>45308</v>
      </c>
      <c r="J298" s="266" t="s">
        <v>126</v>
      </c>
      <c r="K298" s="266" t="s">
        <v>127</v>
      </c>
      <c r="L298" s="274">
        <v>45644</v>
      </c>
      <c r="M298" s="5"/>
    </row>
    <row r="299" spans="1:100" ht="72" customHeight="1">
      <c r="A299" s="319">
        <v>295</v>
      </c>
      <c r="B299" s="264" t="str">
        <f>рус!B301</f>
        <v>Хасенов Куаныш Уразханович</v>
      </c>
      <c r="C299" s="273">
        <v>770923301683</v>
      </c>
      <c r="D299" s="264" t="s">
        <v>1238</v>
      </c>
      <c r="E299" s="266" t="s">
        <v>58</v>
      </c>
      <c r="F299" s="268" t="s">
        <v>1239</v>
      </c>
      <c r="G299" s="266" t="s">
        <v>1023</v>
      </c>
      <c r="H299" s="203" t="s">
        <v>1239</v>
      </c>
      <c r="I299" s="203" t="s">
        <v>1240</v>
      </c>
      <c r="J299" s="266" t="s">
        <v>1025</v>
      </c>
      <c r="K299" s="264" t="s">
        <v>1026</v>
      </c>
      <c r="L299" s="268" t="s">
        <v>1241</v>
      </c>
      <c r="M299" s="5"/>
    </row>
    <row r="300" spans="1:100" ht="66.75" customHeight="1">
      <c r="A300" s="319">
        <v>296</v>
      </c>
      <c r="B300" s="270" t="str">
        <f>рус!B302</f>
        <v xml:space="preserve"> Шакаров Руслан Кабыкенович</v>
      </c>
      <c r="C300" s="270">
        <v>910825350160</v>
      </c>
      <c r="D300" s="266" t="s">
        <v>1242</v>
      </c>
      <c r="E300" s="250" t="s">
        <v>71</v>
      </c>
      <c r="F300" s="268">
        <v>45635</v>
      </c>
      <c r="G300" s="266" t="s">
        <v>1094</v>
      </c>
      <c r="H300" s="268">
        <v>45644</v>
      </c>
      <c r="I300" s="268">
        <v>45664</v>
      </c>
      <c r="J300" s="266" t="s">
        <v>1243</v>
      </c>
      <c r="K300" s="266" t="s">
        <v>1096</v>
      </c>
      <c r="L300" s="268">
        <v>45644</v>
      </c>
      <c r="M300" s="5"/>
    </row>
    <row r="301" spans="1:100" ht="66.75" customHeight="1">
      <c r="A301" s="319">
        <v>297</v>
      </c>
      <c r="B301" s="135" t="s">
        <v>1249</v>
      </c>
      <c r="C301" s="151">
        <v>930827450944</v>
      </c>
      <c r="D301" s="135" t="s">
        <v>1253</v>
      </c>
      <c r="E301" s="225" t="s">
        <v>853</v>
      </c>
      <c r="F301" s="136">
        <v>45637</v>
      </c>
      <c r="G301" s="135" t="s">
        <v>870</v>
      </c>
      <c r="H301" s="136">
        <v>45639</v>
      </c>
      <c r="I301" s="136">
        <v>45311</v>
      </c>
      <c r="J301" s="135" t="s">
        <v>1251</v>
      </c>
      <c r="K301" s="135" t="s">
        <v>872</v>
      </c>
      <c r="L301" s="136">
        <v>45644</v>
      </c>
      <c r="M301" s="5"/>
    </row>
    <row r="302" spans="1:100" s="108" customFormat="1" ht="60.75" customHeight="1">
      <c r="A302" s="319">
        <v>298</v>
      </c>
      <c r="B302" s="264" t="s">
        <v>1249</v>
      </c>
      <c r="C302" s="273">
        <v>930827450944</v>
      </c>
      <c r="D302" s="264" t="s">
        <v>1250</v>
      </c>
      <c r="E302" s="266" t="s">
        <v>853</v>
      </c>
      <c r="F302" s="268">
        <v>45637</v>
      </c>
      <c r="G302" s="266" t="s">
        <v>870</v>
      </c>
      <c r="H302" s="268">
        <v>45639</v>
      </c>
      <c r="I302" s="268">
        <v>45311</v>
      </c>
      <c r="J302" s="266" t="s">
        <v>1251</v>
      </c>
      <c r="K302" s="264" t="s">
        <v>872</v>
      </c>
      <c r="L302" s="476">
        <v>45644</v>
      </c>
      <c r="M302" s="5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</row>
    <row r="303" spans="1:100" ht="56.25" customHeight="1">
      <c r="A303" s="319">
        <v>299</v>
      </c>
      <c r="B303" s="149" t="str">
        <f>рус!$B$305</f>
        <v xml:space="preserve"> Тургунбаева Аида Алишеровна</v>
      </c>
      <c r="C303" s="149">
        <v>900921499040</v>
      </c>
      <c r="D303" s="179" t="s">
        <v>1259</v>
      </c>
      <c r="E303" s="180" t="s">
        <v>121</v>
      </c>
      <c r="F303" s="164">
        <v>45638</v>
      </c>
      <c r="G303" s="133" t="s">
        <v>647</v>
      </c>
      <c r="H303" s="164">
        <v>45646</v>
      </c>
      <c r="I303" s="164">
        <v>45678</v>
      </c>
      <c r="J303" s="181" t="s">
        <v>1221</v>
      </c>
      <c r="K303" s="133" t="s">
        <v>649</v>
      </c>
      <c r="L303" s="164">
        <v>45646</v>
      </c>
      <c r="M303" s="5"/>
    </row>
    <row r="304" spans="1:100" ht="72.75" customHeight="1">
      <c r="A304" s="319">
        <v>300</v>
      </c>
      <c r="B304" s="149" t="s">
        <v>1260</v>
      </c>
      <c r="C304" s="149">
        <v>900716302275</v>
      </c>
      <c r="D304" s="179" t="s">
        <v>1261</v>
      </c>
      <c r="E304" s="180" t="s">
        <v>1136</v>
      </c>
      <c r="F304" s="164">
        <v>45632</v>
      </c>
      <c r="G304" s="133" t="s">
        <v>893</v>
      </c>
      <c r="H304" s="164">
        <v>45632</v>
      </c>
      <c r="I304" s="164">
        <v>45660</v>
      </c>
      <c r="J304" s="181" t="s">
        <v>1137</v>
      </c>
      <c r="K304" s="133" t="s">
        <v>895</v>
      </c>
      <c r="L304" s="164">
        <v>45646</v>
      </c>
      <c r="M304" s="5"/>
    </row>
    <row r="305" spans="1:100" ht="54" customHeight="1">
      <c r="A305" s="319">
        <v>301</v>
      </c>
      <c r="B305" s="264" t="str">
        <f>рус!$B$307</f>
        <v xml:space="preserve"> Утегенова Жаныл Амиркулкызы</v>
      </c>
      <c r="C305" s="205" t="s">
        <v>1264</v>
      </c>
      <c r="D305" s="264" t="s">
        <v>1269</v>
      </c>
      <c r="E305" s="266" t="s">
        <v>121</v>
      </c>
      <c r="F305" s="268">
        <v>45643</v>
      </c>
      <c r="G305" s="266" t="s">
        <v>1266</v>
      </c>
      <c r="H305" s="268">
        <v>45643</v>
      </c>
      <c r="I305" s="268">
        <v>45674</v>
      </c>
      <c r="J305" s="266" t="s">
        <v>1270</v>
      </c>
      <c r="K305" s="264" t="s">
        <v>1271</v>
      </c>
      <c r="L305" s="274">
        <v>45649</v>
      </c>
      <c r="M305" s="5"/>
    </row>
    <row r="306" spans="1:100" ht="87" customHeight="1">
      <c r="A306" s="319">
        <v>302</v>
      </c>
      <c r="B306" s="133" t="str">
        <f>рус!$B$308</f>
        <v>Мысжанова Рыскуль Таурбековна</v>
      </c>
      <c r="C306" s="207">
        <v>680612400271</v>
      </c>
      <c r="D306" s="266" t="s">
        <v>964</v>
      </c>
      <c r="E306" s="429" t="s">
        <v>853</v>
      </c>
      <c r="F306" s="477">
        <v>45615</v>
      </c>
      <c r="G306" s="266" t="s">
        <v>88</v>
      </c>
      <c r="H306" s="274">
        <v>45649</v>
      </c>
      <c r="I306" s="227">
        <v>45680</v>
      </c>
      <c r="J306" s="266" t="s">
        <v>89</v>
      </c>
      <c r="K306" s="162" t="s">
        <v>1304</v>
      </c>
      <c r="L306" s="274">
        <v>45649</v>
      </c>
      <c r="M306" s="5"/>
    </row>
    <row r="307" spans="1:100" s="108" customFormat="1" ht="60.75" customHeight="1">
      <c r="A307" s="319">
        <v>303</v>
      </c>
      <c r="B307" s="264" t="s">
        <v>1275</v>
      </c>
      <c r="C307" s="273">
        <v>850627402751</v>
      </c>
      <c r="D307" s="264" t="s">
        <v>1276</v>
      </c>
      <c r="E307" s="266" t="s">
        <v>58</v>
      </c>
      <c r="F307" s="268">
        <v>45644</v>
      </c>
      <c r="G307" s="266" t="s">
        <v>189</v>
      </c>
      <c r="H307" s="268">
        <v>45650</v>
      </c>
      <c r="I307" s="268">
        <v>45681</v>
      </c>
      <c r="J307" s="266" t="s">
        <v>599</v>
      </c>
      <c r="K307" s="264" t="s">
        <v>600</v>
      </c>
      <c r="L307" s="476">
        <v>45650</v>
      </c>
      <c r="M307" s="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customFormat="1" ht="45">
      <c r="A308" s="319">
        <v>304</v>
      </c>
      <c r="B308" s="264" t="s">
        <v>1353</v>
      </c>
      <c r="C308" s="273">
        <v>850402302632</v>
      </c>
      <c r="D308" s="264" t="s">
        <v>1355</v>
      </c>
      <c r="E308" s="266" t="s">
        <v>121</v>
      </c>
      <c r="F308" s="268">
        <v>45644</v>
      </c>
      <c r="G308" s="266" t="s">
        <v>151</v>
      </c>
      <c r="H308" s="268">
        <v>45653</v>
      </c>
      <c r="I308" s="268">
        <v>45319</v>
      </c>
      <c r="J308" s="266" t="s">
        <v>155</v>
      </c>
      <c r="K308" s="264" t="s">
        <v>707</v>
      </c>
      <c r="L308" s="274">
        <v>45650</v>
      </c>
      <c r="M308" s="14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100" ht="59.25" customHeight="1">
      <c r="A309" s="319">
        <v>305</v>
      </c>
      <c r="B309" s="270" t="s">
        <v>1316</v>
      </c>
      <c r="C309" s="369" t="s">
        <v>1317</v>
      </c>
      <c r="D309" s="266" t="s">
        <v>1318</v>
      </c>
      <c r="E309" s="266" t="s">
        <v>1319</v>
      </c>
      <c r="F309" s="268">
        <v>45649</v>
      </c>
      <c r="G309" s="266" t="s">
        <v>1320</v>
      </c>
      <c r="H309" s="268">
        <v>45652</v>
      </c>
      <c r="I309" s="268">
        <v>45684</v>
      </c>
      <c r="J309" s="266" t="s">
        <v>1321</v>
      </c>
      <c r="K309" s="266" t="s">
        <v>1322</v>
      </c>
      <c r="L309" s="274">
        <v>45652</v>
      </c>
    </row>
    <row r="310" spans="1:100" ht="71.25" customHeight="1">
      <c r="A310" s="319">
        <v>306</v>
      </c>
      <c r="B310" s="266" t="s">
        <v>1306</v>
      </c>
      <c r="C310" s="270">
        <v>840601401908</v>
      </c>
      <c r="D310" s="266" t="s">
        <v>1309</v>
      </c>
      <c r="E310" s="266" t="s">
        <v>121</v>
      </c>
      <c r="F310" s="242">
        <v>45646</v>
      </c>
      <c r="G310" s="266" t="s">
        <v>722</v>
      </c>
      <c r="H310" s="268">
        <v>45652</v>
      </c>
      <c r="I310" s="268">
        <v>45684</v>
      </c>
      <c r="J310" s="266" t="s">
        <v>72</v>
      </c>
      <c r="K310" s="266" t="s">
        <v>880</v>
      </c>
      <c r="L310" s="268">
        <f>$L$309</f>
        <v>45652</v>
      </c>
    </row>
    <row r="311" spans="1:100" ht="63" customHeight="1">
      <c r="A311" s="319">
        <v>307</v>
      </c>
      <c r="B311" s="129" t="str">
        <f>рус!$B$313</f>
        <v>Хамзина Замзагуль Башаровна</v>
      </c>
      <c r="C311" s="127">
        <v>750909400509</v>
      </c>
      <c r="D311" s="131" t="s">
        <v>1310</v>
      </c>
      <c r="E311" s="131" t="s">
        <v>121</v>
      </c>
      <c r="F311" s="128">
        <v>45649</v>
      </c>
      <c r="G311" s="131" t="s">
        <v>476</v>
      </c>
      <c r="H311" s="130">
        <v>45653</v>
      </c>
      <c r="I311" s="130">
        <v>45686</v>
      </c>
      <c r="J311" s="131" t="s">
        <v>477</v>
      </c>
      <c r="K311" s="129" t="s">
        <v>478</v>
      </c>
      <c r="L311" s="128">
        <v>45653</v>
      </c>
    </row>
    <row r="312" spans="1:100" ht="66" customHeight="1">
      <c r="A312" s="319">
        <v>308</v>
      </c>
      <c r="B312" s="270" t="s">
        <v>1312</v>
      </c>
      <c r="C312" s="270">
        <v>860714451070</v>
      </c>
      <c r="D312" s="266" t="s">
        <v>1314</v>
      </c>
      <c r="E312" s="266" t="s">
        <v>853</v>
      </c>
      <c r="F312" s="268">
        <v>45650</v>
      </c>
      <c r="G312" s="266" t="s">
        <v>1186</v>
      </c>
      <c r="H312" s="268">
        <v>45653</v>
      </c>
      <c r="I312" s="268">
        <v>45686</v>
      </c>
      <c r="J312" s="266" t="s">
        <v>1315</v>
      </c>
      <c r="K312" s="266" t="s">
        <v>1192</v>
      </c>
      <c r="L312" s="274">
        <v>45653</v>
      </c>
    </row>
    <row r="313" spans="1:100" ht="63" customHeight="1">
      <c r="A313" s="319">
        <v>309</v>
      </c>
      <c r="B313" s="270" t="s">
        <v>1336</v>
      </c>
      <c r="C313" s="270">
        <v>630610300413</v>
      </c>
      <c r="D313" s="266" t="s">
        <v>1337</v>
      </c>
      <c r="E313" s="266" t="s">
        <v>170</v>
      </c>
      <c r="F313" s="268">
        <v>45632</v>
      </c>
      <c r="G313" s="266" t="s">
        <v>166</v>
      </c>
      <c r="H313" s="268">
        <v>45653</v>
      </c>
      <c r="I313" s="268">
        <v>45667</v>
      </c>
      <c r="J313" s="266" t="s">
        <v>951</v>
      </c>
      <c r="K313" s="266" t="s">
        <v>662</v>
      </c>
      <c r="L313" s="136">
        <f>$L$312</f>
        <v>45653</v>
      </c>
    </row>
    <row r="314" spans="1:100" ht="67.5" customHeight="1">
      <c r="A314" s="319">
        <v>310</v>
      </c>
      <c r="B314" s="135" t="str">
        <f>рус!$B$316</f>
        <v xml:space="preserve">Садырбаевой Алмагуль Булатовны </v>
      </c>
      <c r="C314" s="142">
        <f>[5]каз!$C$5</f>
        <v>740725450157</v>
      </c>
      <c r="D314" s="266" t="s">
        <v>1339</v>
      </c>
      <c r="E314" s="266" t="s">
        <v>121</v>
      </c>
      <c r="F314" s="268">
        <v>45650</v>
      </c>
      <c r="G314" s="266" t="s">
        <v>476</v>
      </c>
      <c r="H314" s="268">
        <v>45656</v>
      </c>
      <c r="I314" s="268">
        <v>45688</v>
      </c>
      <c r="J314" s="266" t="s">
        <v>477</v>
      </c>
      <c r="K314" s="264" t="s">
        <v>478</v>
      </c>
      <c r="L314" s="274">
        <v>45656</v>
      </c>
    </row>
    <row r="315" spans="1:100" ht="48" customHeight="1">
      <c r="A315" s="319">
        <v>311</v>
      </c>
      <c r="B315" s="182" t="s">
        <v>1329</v>
      </c>
      <c r="C315" s="137">
        <v>900709301734</v>
      </c>
      <c r="D315" s="138" t="s">
        <v>1338</v>
      </c>
      <c r="E315" s="139" t="s">
        <v>795</v>
      </c>
      <c r="F315" s="141">
        <v>45650</v>
      </c>
      <c r="G315" s="133" t="s">
        <v>341</v>
      </c>
      <c r="H315" s="141">
        <v>45656</v>
      </c>
      <c r="I315" s="141">
        <v>45677</v>
      </c>
      <c r="J315" s="140" t="s">
        <v>796</v>
      </c>
      <c r="K315" s="140" t="s">
        <v>797</v>
      </c>
      <c r="L315" s="141">
        <v>45656</v>
      </c>
    </row>
    <row r="316" spans="1:100" ht="71.25" customHeight="1">
      <c r="A316" s="319">
        <v>312</v>
      </c>
      <c r="B316" s="135" t="s">
        <v>1340</v>
      </c>
      <c r="C316" s="219">
        <v>710212301237</v>
      </c>
      <c r="D316" s="190" t="s">
        <v>1342</v>
      </c>
      <c r="E316" s="190" t="s">
        <v>121</v>
      </c>
      <c r="F316" s="254">
        <v>45652</v>
      </c>
      <c r="G316" s="190" t="s">
        <v>351</v>
      </c>
      <c r="H316" s="141">
        <v>45656</v>
      </c>
      <c r="I316" s="141">
        <v>45677</v>
      </c>
      <c r="J316" s="252" t="s">
        <v>352</v>
      </c>
      <c r="K316" s="395" t="s">
        <v>353</v>
      </c>
      <c r="L316" s="136">
        <f>$L$315</f>
        <v>45656</v>
      </c>
    </row>
    <row r="317" spans="1:100" ht="48" customHeight="1">
      <c r="A317" s="319">
        <v>313</v>
      </c>
      <c r="B317" s="149" t="s">
        <v>1343</v>
      </c>
      <c r="C317" s="149">
        <v>590723300606</v>
      </c>
      <c r="D317" s="179" t="s">
        <v>1344</v>
      </c>
      <c r="E317" s="180" t="s">
        <v>892</v>
      </c>
      <c r="F317" s="164">
        <v>45603</v>
      </c>
      <c r="G317" s="133" t="s">
        <v>893</v>
      </c>
      <c r="H317" s="164">
        <v>45658</v>
      </c>
      <c r="I317" s="164">
        <v>45685</v>
      </c>
      <c r="J317" s="181" t="s">
        <v>894</v>
      </c>
      <c r="K317" s="133" t="s">
        <v>895</v>
      </c>
      <c r="L317" s="164">
        <v>45658</v>
      </c>
    </row>
    <row r="318" spans="1:100" ht="64.5" customHeight="1">
      <c r="A318" s="319">
        <v>314</v>
      </c>
      <c r="B318" s="264" t="s">
        <v>1346</v>
      </c>
      <c r="C318" s="264">
        <v>85112940037</v>
      </c>
      <c r="D318" s="264" t="s">
        <v>1348</v>
      </c>
      <c r="E318" s="266" t="s">
        <v>1349</v>
      </c>
      <c r="F318" s="268">
        <v>45653</v>
      </c>
      <c r="G318" s="266" t="s">
        <v>151</v>
      </c>
      <c r="H318" s="268">
        <v>45662</v>
      </c>
      <c r="I318" s="268">
        <v>45688</v>
      </c>
      <c r="J318" s="266" t="s">
        <v>155</v>
      </c>
      <c r="K318" s="264" t="s">
        <v>707</v>
      </c>
      <c r="L318" s="274">
        <v>45662</v>
      </c>
    </row>
    <row r="319" spans="1:100" ht="45">
      <c r="A319" s="319">
        <v>315</v>
      </c>
      <c r="B319" s="264" t="s">
        <v>1350</v>
      </c>
      <c r="C319" s="273">
        <v>97091940033</v>
      </c>
      <c r="D319" s="264" t="s">
        <v>1351</v>
      </c>
      <c r="E319" s="266" t="s">
        <v>1349</v>
      </c>
      <c r="F319" s="317">
        <v>45650</v>
      </c>
      <c r="G319" s="266" t="s">
        <v>151</v>
      </c>
      <c r="H319" s="317">
        <v>45662</v>
      </c>
      <c r="I319" s="317">
        <v>45688</v>
      </c>
      <c r="J319" s="266" t="s">
        <v>155</v>
      </c>
      <c r="K319" s="264" t="s">
        <v>707</v>
      </c>
      <c r="L319" s="150">
        <v>45662</v>
      </c>
    </row>
    <row r="320" spans="1:100" ht="45">
      <c r="A320" s="177">
        <v>316</v>
      </c>
      <c r="B320" s="239" t="s">
        <v>1356</v>
      </c>
      <c r="C320" s="239">
        <v>880223351485</v>
      </c>
      <c r="D320" s="145" t="s">
        <v>1357</v>
      </c>
      <c r="E320" s="240" t="s">
        <v>71</v>
      </c>
      <c r="F320" s="148">
        <v>45651</v>
      </c>
      <c r="G320" s="145" t="s">
        <v>244</v>
      </c>
      <c r="H320" s="148">
        <v>45666</v>
      </c>
      <c r="I320" s="148">
        <v>45686</v>
      </c>
      <c r="J320" s="145" t="s">
        <v>322</v>
      </c>
      <c r="K320" s="145" t="s">
        <v>246</v>
      </c>
      <c r="L320" s="148">
        <v>45666</v>
      </c>
    </row>
    <row r="321" spans="1:12" s="126" customFormat="1" ht="45">
      <c r="A321" s="177">
        <v>317</v>
      </c>
      <c r="B321" s="239" t="s">
        <v>1359</v>
      </c>
      <c r="C321" s="239">
        <v>900310450859</v>
      </c>
      <c r="D321" s="145" t="s">
        <v>1360</v>
      </c>
      <c r="E321" s="240" t="s">
        <v>71</v>
      </c>
      <c r="F321" s="148">
        <v>45653</v>
      </c>
      <c r="G321" s="145" t="s">
        <v>1361</v>
      </c>
      <c r="H321" s="148">
        <v>45653</v>
      </c>
      <c r="I321" s="148">
        <v>45670</v>
      </c>
      <c r="J321" s="145" t="s">
        <v>1362</v>
      </c>
      <c r="K321" s="145" t="s">
        <v>1363</v>
      </c>
      <c r="L321" s="148">
        <v>45670</v>
      </c>
    </row>
    <row r="322" spans="1:12" s="126" customFormat="1" ht="45">
      <c r="A322" s="177">
        <v>318</v>
      </c>
      <c r="B322" s="239" t="s">
        <v>1366</v>
      </c>
      <c r="C322" s="239" t="s">
        <v>1367</v>
      </c>
      <c r="D322" s="145" t="s">
        <v>1369</v>
      </c>
      <c r="E322" s="240" t="s">
        <v>253</v>
      </c>
      <c r="F322" s="148">
        <v>45650</v>
      </c>
      <c r="G322" s="145" t="s">
        <v>42</v>
      </c>
      <c r="H322" s="148">
        <v>45662</v>
      </c>
      <c r="I322" s="148">
        <v>45688</v>
      </c>
      <c r="J322" s="145" t="s">
        <v>1108</v>
      </c>
      <c r="K322" s="145" t="s">
        <v>939</v>
      </c>
      <c r="L322" s="148">
        <v>45662</v>
      </c>
    </row>
    <row r="323" spans="1:12" s="126" customFormat="1" ht="75">
      <c r="A323" s="177">
        <v>319</v>
      </c>
      <c r="B323" s="239" t="s">
        <v>1372</v>
      </c>
      <c r="C323" s="239">
        <v>860517351451</v>
      </c>
      <c r="D323" s="145" t="s">
        <v>1373</v>
      </c>
      <c r="E323" s="240" t="s">
        <v>239</v>
      </c>
      <c r="F323" s="148">
        <v>45653</v>
      </c>
      <c r="G323" s="145" t="s">
        <v>53</v>
      </c>
      <c r="H323" s="148">
        <v>45664</v>
      </c>
      <c r="I323" s="148">
        <v>45673</v>
      </c>
      <c r="J323" s="145" t="s">
        <v>388</v>
      </c>
      <c r="K323" s="145" t="s">
        <v>55</v>
      </c>
      <c r="L323" s="148">
        <v>45663</v>
      </c>
    </row>
    <row r="324" spans="1:12" s="126" customFormat="1" ht="45">
      <c r="A324" s="177">
        <v>320</v>
      </c>
      <c r="B324" s="239" t="s">
        <v>1380</v>
      </c>
      <c r="C324" s="239" t="s">
        <v>1378</v>
      </c>
      <c r="D324" s="145" t="s">
        <v>1394</v>
      </c>
      <c r="E324" s="240" t="s">
        <v>121</v>
      </c>
      <c r="F324" s="148">
        <v>45657</v>
      </c>
      <c r="G324" s="145" t="s">
        <v>17</v>
      </c>
      <c r="H324" s="148">
        <v>45663</v>
      </c>
      <c r="I324" s="148">
        <v>45691</v>
      </c>
      <c r="J324" s="145" t="s">
        <v>72</v>
      </c>
      <c r="K324" s="145" t="s">
        <v>723</v>
      </c>
      <c r="L324" s="148">
        <v>45663</v>
      </c>
    </row>
    <row r="325" spans="1:12" s="126" customFormat="1" ht="45">
      <c r="A325" s="177">
        <v>321</v>
      </c>
      <c r="B325" s="239" t="s">
        <v>1381</v>
      </c>
      <c r="C325" s="239">
        <v>790524300329</v>
      </c>
      <c r="D325" s="145" t="s">
        <v>1383</v>
      </c>
      <c r="E325" s="240" t="s">
        <v>195</v>
      </c>
      <c r="F325" s="148">
        <v>45665</v>
      </c>
      <c r="G325" s="145" t="s">
        <v>647</v>
      </c>
      <c r="H325" s="148">
        <v>45667</v>
      </c>
      <c r="I325" s="148">
        <v>45694</v>
      </c>
      <c r="J325" s="145" t="s">
        <v>1219</v>
      </c>
      <c r="K325" s="145" t="s">
        <v>649</v>
      </c>
      <c r="L325" s="148">
        <v>45667</v>
      </c>
    </row>
    <row r="326" spans="1:12" s="126" customFormat="1" ht="60">
      <c r="A326" s="177">
        <v>322</v>
      </c>
      <c r="B326" s="239" t="s">
        <v>1374</v>
      </c>
      <c r="C326" s="239">
        <v>821025450316</v>
      </c>
      <c r="D326" s="145" t="s">
        <v>1375</v>
      </c>
      <c r="E326" s="240" t="s">
        <v>795</v>
      </c>
      <c r="F326" s="148">
        <v>45667</v>
      </c>
      <c r="G326" s="145" t="s">
        <v>341</v>
      </c>
      <c r="H326" s="148">
        <v>45671</v>
      </c>
      <c r="I326" s="148">
        <v>45695</v>
      </c>
      <c r="J326" s="145" t="s">
        <v>796</v>
      </c>
      <c r="K326" s="145" t="s">
        <v>797</v>
      </c>
      <c r="L326" s="148">
        <v>45671</v>
      </c>
    </row>
    <row r="327" spans="1:12" s="126" customFormat="1" ht="45">
      <c r="A327" s="177">
        <v>323</v>
      </c>
      <c r="B327" s="239" t="str">
        <f>рус!$B$329</f>
        <v>Жакетова Асемгуль Омарбековна</v>
      </c>
      <c r="C327" s="239" t="s">
        <v>1384</v>
      </c>
      <c r="D327" s="145" t="s">
        <v>1398</v>
      </c>
      <c r="E327" s="240" t="s">
        <v>71</v>
      </c>
      <c r="F327" s="148" t="s">
        <v>1399</v>
      </c>
      <c r="G327" s="145" t="s">
        <v>1387</v>
      </c>
      <c r="H327" s="148" t="s">
        <v>1400</v>
      </c>
      <c r="I327" s="148" t="s">
        <v>1401</v>
      </c>
      <c r="J327" s="145" t="s">
        <v>1402</v>
      </c>
      <c r="K327" s="145" t="s">
        <v>246</v>
      </c>
      <c r="L327" s="148">
        <v>45671</v>
      </c>
    </row>
    <row r="328" spans="1:12" s="126" customFormat="1" ht="60">
      <c r="A328" s="177">
        <v>324</v>
      </c>
      <c r="B328" s="239" t="s">
        <v>1395</v>
      </c>
      <c r="C328" s="239">
        <v>740504350073</v>
      </c>
      <c r="D328" s="145" t="s">
        <v>1397</v>
      </c>
      <c r="E328" s="240" t="s">
        <v>121</v>
      </c>
      <c r="F328" s="148">
        <v>45653</v>
      </c>
      <c r="G328" s="145" t="s">
        <v>151</v>
      </c>
      <c r="H328" s="148">
        <v>45671</v>
      </c>
      <c r="I328" s="148">
        <v>45698</v>
      </c>
      <c r="J328" s="145" t="s">
        <v>155</v>
      </c>
      <c r="K328" s="145" t="s">
        <v>707</v>
      </c>
      <c r="L328" s="148">
        <v>45671</v>
      </c>
    </row>
    <row r="329" spans="1:12" s="126" customFormat="1" ht="60">
      <c r="A329" s="177">
        <v>325</v>
      </c>
      <c r="B329" s="239" t="s">
        <v>1403</v>
      </c>
      <c r="C329" s="239">
        <v>860221499035</v>
      </c>
      <c r="D329" s="145" t="s">
        <v>1410</v>
      </c>
      <c r="E329" s="240" t="s">
        <v>853</v>
      </c>
      <c r="F329" s="148">
        <v>45657</v>
      </c>
      <c r="G329" s="145" t="s">
        <v>1405</v>
      </c>
      <c r="H329" s="148">
        <v>45671</v>
      </c>
      <c r="I329" s="148">
        <v>45688</v>
      </c>
      <c r="J329" s="145" t="s">
        <v>1408</v>
      </c>
      <c r="K329" s="145" t="s">
        <v>1409</v>
      </c>
      <c r="L329" s="148">
        <v>45671</v>
      </c>
    </row>
    <row r="330" spans="1:12" s="126" customFormat="1" ht="90">
      <c r="A330" s="177">
        <v>326</v>
      </c>
      <c r="B330" s="239" t="s">
        <v>1414</v>
      </c>
      <c r="C330" s="239">
        <v>720707300628</v>
      </c>
      <c r="D330" s="145" t="s">
        <v>1415</v>
      </c>
      <c r="E330" s="240" t="s">
        <v>239</v>
      </c>
      <c r="F330" s="148">
        <v>45651</v>
      </c>
      <c r="G330" s="145" t="s">
        <v>189</v>
      </c>
      <c r="H330" s="148">
        <v>45672</v>
      </c>
      <c r="I330" s="148">
        <v>45703</v>
      </c>
      <c r="J330" s="145" t="s">
        <v>1205</v>
      </c>
      <c r="K330" s="145" t="s">
        <v>1206</v>
      </c>
      <c r="L330" s="148">
        <v>45671</v>
      </c>
    </row>
    <row r="331" spans="1:12" s="126" customFormat="1" ht="60">
      <c r="A331" s="177">
        <v>327</v>
      </c>
      <c r="B331" s="239" t="s">
        <v>1416</v>
      </c>
      <c r="C331" s="239">
        <v>911223301866</v>
      </c>
      <c r="D331" s="145" t="s">
        <v>1417</v>
      </c>
      <c r="E331" s="240" t="s">
        <v>1418</v>
      </c>
      <c r="F331" s="148">
        <v>45671</v>
      </c>
      <c r="G331" s="145" t="s">
        <v>1419</v>
      </c>
      <c r="H331" s="148">
        <v>45673</v>
      </c>
      <c r="I331" s="148">
        <v>45701</v>
      </c>
      <c r="J331" s="145" t="s">
        <v>1420</v>
      </c>
      <c r="K331" s="145" t="s">
        <v>1421</v>
      </c>
      <c r="L331" s="148">
        <v>45672</v>
      </c>
    </row>
    <row r="332" spans="1:12" s="126" customFormat="1" ht="75">
      <c r="A332" s="177">
        <v>328</v>
      </c>
      <c r="B332" s="239" t="s">
        <v>1455</v>
      </c>
      <c r="C332" s="239">
        <v>600123400685</v>
      </c>
      <c r="D332" s="145" t="s">
        <v>1456</v>
      </c>
      <c r="E332" s="240" t="s">
        <v>853</v>
      </c>
      <c r="F332" s="148">
        <v>45657</v>
      </c>
      <c r="G332" s="145" t="s">
        <v>870</v>
      </c>
      <c r="H332" s="148">
        <v>45671</v>
      </c>
      <c r="I332" s="148">
        <v>45688</v>
      </c>
      <c r="J332" s="145" t="s">
        <v>1457</v>
      </c>
      <c r="K332" s="145" t="s">
        <v>872</v>
      </c>
      <c r="L332" s="148">
        <v>45672</v>
      </c>
    </row>
    <row r="333" spans="1:12" s="126" customFormat="1" ht="90">
      <c r="A333" s="177">
        <v>329</v>
      </c>
      <c r="B333" s="239" t="s">
        <v>1460</v>
      </c>
      <c r="C333" s="239">
        <v>731222350484</v>
      </c>
      <c r="D333" s="145" t="s">
        <v>1461</v>
      </c>
      <c r="E333" s="240" t="s">
        <v>1136</v>
      </c>
      <c r="F333" s="148">
        <v>45645</v>
      </c>
      <c r="G333" s="145" t="s">
        <v>893</v>
      </c>
      <c r="H333" s="148">
        <v>45645</v>
      </c>
      <c r="I333" s="148">
        <v>45681</v>
      </c>
      <c r="J333" s="145" t="s">
        <v>1137</v>
      </c>
      <c r="K333" s="145" t="s">
        <v>895</v>
      </c>
      <c r="L333" s="148">
        <v>45672</v>
      </c>
    </row>
    <row r="334" spans="1:12" s="126" customFormat="1" ht="45">
      <c r="A334" s="177">
        <v>330</v>
      </c>
      <c r="B334" s="239" t="s">
        <v>1462</v>
      </c>
      <c r="C334" s="239" t="s">
        <v>1384</v>
      </c>
      <c r="D334" s="145" t="s">
        <v>1398</v>
      </c>
      <c r="E334" s="240" t="s">
        <v>71</v>
      </c>
      <c r="F334" s="148" t="s">
        <v>1399</v>
      </c>
      <c r="G334" s="145" t="s">
        <v>1387</v>
      </c>
      <c r="H334" s="148" t="s">
        <v>1400</v>
      </c>
      <c r="I334" s="148" t="s">
        <v>1401</v>
      </c>
      <c r="J334" s="145" t="s">
        <v>1402</v>
      </c>
      <c r="K334" s="145" t="s">
        <v>246</v>
      </c>
      <c r="L334" s="148" t="s">
        <v>1463</v>
      </c>
    </row>
    <row r="335" spans="1:12" s="126" customFormat="1" ht="60">
      <c r="A335" s="177">
        <v>331</v>
      </c>
      <c r="B335" s="239" t="s">
        <v>1424</v>
      </c>
      <c r="C335" s="239" t="s">
        <v>1425</v>
      </c>
      <c r="D335" s="145" t="s">
        <v>1426</v>
      </c>
      <c r="E335" s="240" t="s">
        <v>71</v>
      </c>
      <c r="F335" s="148">
        <v>45662</v>
      </c>
      <c r="G335" s="145" t="s">
        <v>1361</v>
      </c>
      <c r="H335" s="148">
        <v>45662</v>
      </c>
      <c r="I335" s="148">
        <v>45673</v>
      </c>
      <c r="J335" s="145" t="s">
        <v>1362</v>
      </c>
      <c r="K335" s="145" t="s">
        <v>1363</v>
      </c>
      <c r="L335" s="148">
        <v>45673</v>
      </c>
    </row>
    <row r="336" spans="1:12" s="126" customFormat="1" ht="60">
      <c r="A336" s="177">
        <v>332</v>
      </c>
      <c r="B336" s="239" t="s">
        <v>1452</v>
      </c>
      <c r="C336" s="239">
        <v>910724350260</v>
      </c>
      <c r="D336" s="145" t="s">
        <v>1454</v>
      </c>
      <c r="E336" s="240" t="s">
        <v>71</v>
      </c>
      <c r="F336" s="148">
        <v>45671</v>
      </c>
      <c r="G336" s="145" t="s">
        <v>1094</v>
      </c>
      <c r="H336" s="148">
        <v>45673</v>
      </c>
      <c r="I336" s="148">
        <v>45701</v>
      </c>
      <c r="J336" s="145" t="s">
        <v>1098</v>
      </c>
      <c r="K336" s="145" t="s">
        <v>1096</v>
      </c>
      <c r="L336" s="148">
        <v>45673</v>
      </c>
    </row>
    <row r="337" spans="1:12" s="126" customFormat="1" ht="60">
      <c r="A337" s="177">
        <v>333</v>
      </c>
      <c r="B337" s="239" t="s">
        <v>1427</v>
      </c>
      <c r="C337" s="239">
        <v>870803351027</v>
      </c>
      <c r="D337" s="145" t="s">
        <v>1433</v>
      </c>
      <c r="E337" s="240" t="s">
        <v>1434</v>
      </c>
      <c r="F337" s="148">
        <v>45667</v>
      </c>
      <c r="G337" s="145" t="s">
        <v>1430</v>
      </c>
      <c r="H337" s="148">
        <v>45677</v>
      </c>
      <c r="I337" s="148">
        <v>45699</v>
      </c>
      <c r="J337" s="145" t="s">
        <v>1435</v>
      </c>
      <c r="K337" s="145" t="s">
        <v>1432</v>
      </c>
      <c r="L337" s="148">
        <v>45308</v>
      </c>
    </row>
    <row r="338" spans="1:12" s="126" customFormat="1" ht="45">
      <c r="A338" s="177">
        <v>334</v>
      </c>
      <c r="B338" s="239" t="s">
        <v>1436</v>
      </c>
      <c r="C338" s="239">
        <v>801106350334</v>
      </c>
      <c r="D338" s="145" t="s">
        <v>1442</v>
      </c>
      <c r="E338" s="240" t="s">
        <v>1443</v>
      </c>
      <c r="F338" s="148">
        <v>45671</v>
      </c>
      <c r="G338" s="145" t="s">
        <v>1439</v>
      </c>
      <c r="H338" s="148">
        <v>45674</v>
      </c>
      <c r="I338" s="148">
        <v>45702</v>
      </c>
      <c r="J338" s="145" t="s">
        <v>1444</v>
      </c>
      <c r="K338" s="145" t="s">
        <v>1441</v>
      </c>
      <c r="L338" s="148">
        <v>45308</v>
      </c>
    </row>
    <row r="339" spans="1:12" s="126" customFormat="1" ht="60">
      <c r="A339" s="177">
        <v>335</v>
      </c>
      <c r="B339" s="239" t="s">
        <v>1445</v>
      </c>
      <c r="C339" s="239">
        <v>741107350523</v>
      </c>
      <c r="D339" s="145" t="s">
        <v>1450</v>
      </c>
      <c r="E339" s="240" t="s">
        <v>853</v>
      </c>
      <c r="F339" s="148">
        <v>45670</v>
      </c>
      <c r="G339" s="145" t="s">
        <v>1447</v>
      </c>
      <c r="H339" s="148">
        <v>45674</v>
      </c>
      <c r="I339" s="148">
        <v>45702</v>
      </c>
      <c r="J339" s="145" t="s">
        <v>1451</v>
      </c>
      <c r="K339" s="145" t="s">
        <v>1449</v>
      </c>
      <c r="L339" s="148">
        <v>45674</v>
      </c>
    </row>
    <row r="340" spans="1:12" s="126" customFormat="1" ht="75">
      <c r="A340" s="177">
        <v>336</v>
      </c>
      <c r="B340" s="239" t="s">
        <v>1464</v>
      </c>
      <c r="C340" s="239">
        <v>870323451037</v>
      </c>
      <c r="D340" s="145" t="s">
        <v>1466</v>
      </c>
      <c r="E340" s="240" t="s">
        <v>1467</v>
      </c>
      <c r="F340" s="148">
        <v>45677</v>
      </c>
      <c r="G340" s="145" t="s">
        <v>722</v>
      </c>
      <c r="H340" s="148">
        <v>45678</v>
      </c>
      <c r="I340" s="148">
        <v>45705</v>
      </c>
      <c r="J340" s="145" t="s">
        <v>72</v>
      </c>
      <c r="K340" s="145" t="s">
        <v>723</v>
      </c>
      <c r="L340" s="148">
        <v>45678</v>
      </c>
    </row>
    <row r="341" spans="1:12" s="126" customFormat="1" ht="60">
      <c r="A341" s="177">
        <v>337</v>
      </c>
      <c r="B341" s="239" t="s">
        <v>1468</v>
      </c>
      <c r="C341" s="239">
        <v>640625400919</v>
      </c>
      <c r="D341" s="145" t="s">
        <v>1470</v>
      </c>
      <c r="E341" s="240" t="s">
        <v>170</v>
      </c>
      <c r="F341" s="148">
        <v>45677</v>
      </c>
      <c r="G341" s="145" t="s">
        <v>166</v>
      </c>
      <c r="H341" s="148">
        <v>45679</v>
      </c>
      <c r="I341" s="148">
        <v>45693</v>
      </c>
      <c r="J341" s="145" t="s">
        <v>951</v>
      </c>
      <c r="K341" s="145" t="s">
        <v>662</v>
      </c>
      <c r="L341" s="148">
        <v>45678</v>
      </c>
    </row>
    <row r="342" spans="1:12" s="126" customFormat="1" ht="45">
      <c r="A342" s="177">
        <v>338</v>
      </c>
      <c r="B342" s="239" t="s">
        <v>1473</v>
      </c>
      <c r="C342" s="239">
        <v>830126450209</v>
      </c>
      <c r="D342" s="145" t="s">
        <v>1474</v>
      </c>
      <c r="E342" s="240" t="s">
        <v>253</v>
      </c>
      <c r="F342" s="148">
        <v>45672</v>
      </c>
      <c r="G342" s="145" t="s">
        <v>88</v>
      </c>
      <c r="H342" s="148">
        <v>45679</v>
      </c>
      <c r="I342" s="148">
        <v>45675</v>
      </c>
      <c r="J342" s="145" t="s">
        <v>254</v>
      </c>
      <c r="K342" s="145" t="s">
        <v>251</v>
      </c>
      <c r="L342" s="148">
        <v>45679</v>
      </c>
    </row>
    <row r="343" spans="1:12" s="126" customFormat="1" ht="60">
      <c r="A343" s="177">
        <v>339</v>
      </c>
      <c r="B343" s="239" t="s">
        <v>1475</v>
      </c>
      <c r="C343" s="239">
        <v>830417300931</v>
      </c>
      <c r="D343" s="145" t="s">
        <v>1477</v>
      </c>
      <c r="E343" s="240" t="s">
        <v>239</v>
      </c>
      <c r="F343" s="148">
        <v>45679</v>
      </c>
      <c r="G343" s="145" t="s">
        <v>53</v>
      </c>
      <c r="H343" s="148">
        <v>45681</v>
      </c>
      <c r="I343" s="148">
        <v>45693</v>
      </c>
      <c r="J343" s="145" t="s">
        <v>388</v>
      </c>
      <c r="K343" s="145" t="s">
        <v>55</v>
      </c>
      <c r="L343" s="148">
        <v>45681</v>
      </c>
    </row>
    <row r="344" spans="1:12" ht="51.75" customHeight="1">
      <c r="A344" s="177">
        <v>340</v>
      </c>
      <c r="B344" s="264" t="s">
        <v>1116</v>
      </c>
      <c r="C344" s="273">
        <v>880810351426</v>
      </c>
      <c r="D344" s="264" t="s">
        <v>1479</v>
      </c>
      <c r="E344" s="266" t="s">
        <v>239</v>
      </c>
      <c r="F344" s="268">
        <v>45680</v>
      </c>
      <c r="G344" s="266" t="s">
        <v>53</v>
      </c>
      <c r="H344" s="268">
        <v>45685</v>
      </c>
      <c r="I344" s="268">
        <v>45667</v>
      </c>
      <c r="J344" s="266" t="s">
        <v>388</v>
      </c>
      <c r="K344" s="264" t="s">
        <v>55</v>
      </c>
      <c r="L344" s="274">
        <v>45685</v>
      </c>
    </row>
    <row r="345" spans="1:12" ht="51.75" customHeight="1">
      <c r="A345" s="177">
        <v>341</v>
      </c>
      <c r="B345" s="270" t="s">
        <v>1480</v>
      </c>
      <c r="C345" s="270">
        <v>970823000353</v>
      </c>
      <c r="D345" s="250" t="s">
        <v>1482</v>
      </c>
      <c r="E345" s="266" t="s">
        <v>71</v>
      </c>
      <c r="F345" s="227">
        <v>45677</v>
      </c>
      <c r="G345" s="266" t="s">
        <v>88</v>
      </c>
      <c r="H345" s="227">
        <v>45687</v>
      </c>
      <c r="I345" s="227">
        <v>45714</v>
      </c>
      <c r="J345" s="266" t="s">
        <v>89</v>
      </c>
      <c r="K345" s="157" t="s">
        <v>251</v>
      </c>
      <c r="L345" s="227">
        <v>45686</v>
      </c>
    </row>
    <row r="346" spans="1:12" ht="63" customHeight="1">
      <c r="A346" s="177">
        <v>342</v>
      </c>
      <c r="B346" s="270" t="s">
        <v>1483</v>
      </c>
      <c r="C346" s="270">
        <v>780827399066</v>
      </c>
      <c r="D346" s="266" t="s">
        <v>1485</v>
      </c>
      <c r="E346" s="266" t="s">
        <v>853</v>
      </c>
      <c r="F346" s="268">
        <v>45680</v>
      </c>
      <c r="G346" s="266" t="s">
        <v>1186</v>
      </c>
      <c r="H346" s="268">
        <v>45686</v>
      </c>
      <c r="I346" s="268">
        <v>45714</v>
      </c>
      <c r="J346" s="266" t="s">
        <v>1315</v>
      </c>
      <c r="K346" s="266" t="s">
        <v>1192</v>
      </c>
      <c r="L346" s="274">
        <v>45320</v>
      </c>
    </row>
    <row r="347" spans="1:12" ht="60">
      <c r="A347" s="177">
        <v>343</v>
      </c>
      <c r="B347" s="270" t="s">
        <v>1468</v>
      </c>
      <c r="C347" s="270">
        <v>640625400919</v>
      </c>
      <c r="D347" s="266" t="s">
        <v>1470</v>
      </c>
      <c r="E347" s="266" t="s">
        <v>170</v>
      </c>
      <c r="F347" s="268">
        <v>45677</v>
      </c>
      <c r="G347" s="266" t="s">
        <v>166</v>
      </c>
      <c r="H347" s="268">
        <v>45679</v>
      </c>
      <c r="I347" s="268">
        <v>45693</v>
      </c>
      <c r="J347" s="266" t="s">
        <v>951</v>
      </c>
      <c r="K347" s="266" t="s">
        <v>662</v>
      </c>
      <c r="L347" s="268">
        <v>45679</v>
      </c>
    </row>
    <row r="348" spans="1:12" ht="45">
      <c r="A348" s="177">
        <v>344</v>
      </c>
      <c r="B348" s="212" t="s">
        <v>1473</v>
      </c>
      <c r="C348" s="212">
        <v>830126450209</v>
      </c>
      <c r="D348" s="461" t="s">
        <v>1474</v>
      </c>
      <c r="E348" s="264" t="s">
        <v>253</v>
      </c>
      <c r="F348" s="227">
        <v>45672</v>
      </c>
      <c r="G348" s="264" t="s">
        <v>88</v>
      </c>
      <c r="H348" s="227">
        <v>45679</v>
      </c>
      <c r="I348" s="227">
        <v>45675</v>
      </c>
      <c r="J348" s="264" t="s">
        <v>254</v>
      </c>
      <c r="K348" s="282" t="s">
        <v>251</v>
      </c>
      <c r="L348" s="227">
        <v>45679</v>
      </c>
    </row>
    <row r="349" spans="1:12" s="126" customFormat="1" ht="45">
      <c r="A349" s="177">
        <v>345</v>
      </c>
      <c r="B349" s="243" t="s">
        <v>1520</v>
      </c>
      <c r="C349" s="283">
        <v>850123403096</v>
      </c>
      <c r="D349" s="478" t="s">
        <v>1521</v>
      </c>
      <c r="E349" s="284" t="s">
        <v>75</v>
      </c>
      <c r="F349" s="285">
        <v>45680</v>
      </c>
      <c r="G349" s="284" t="s">
        <v>1419</v>
      </c>
      <c r="H349" s="285">
        <v>45692</v>
      </c>
      <c r="I349" s="285">
        <v>45720</v>
      </c>
      <c r="J349" s="284" t="s">
        <v>1423</v>
      </c>
      <c r="K349" s="284" t="s">
        <v>1421</v>
      </c>
      <c r="L349" s="285">
        <v>45687</v>
      </c>
    </row>
    <row r="350" spans="1:12" ht="66" customHeight="1">
      <c r="A350" s="177">
        <v>346</v>
      </c>
      <c r="B350" s="264" t="s">
        <v>1486</v>
      </c>
      <c r="C350" s="205" t="s">
        <v>1487</v>
      </c>
      <c r="D350" s="266" t="s">
        <v>1488</v>
      </c>
      <c r="E350" s="250" t="s">
        <v>71</v>
      </c>
      <c r="F350" s="268">
        <v>45654</v>
      </c>
      <c r="G350" s="266" t="s">
        <v>1361</v>
      </c>
      <c r="H350" s="203">
        <v>45654</v>
      </c>
      <c r="I350" s="203">
        <v>45690</v>
      </c>
      <c r="J350" s="266" t="s">
        <v>1362</v>
      </c>
      <c r="K350" s="264" t="s">
        <v>1363</v>
      </c>
      <c r="L350" s="268">
        <v>45691</v>
      </c>
    </row>
    <row r="351" spans="1:12" ht="42" customHeight="1">
      <c r="A351" s="177">
        <v>347</v>
      </c>
      <c r="B351" s="270" t="s">
        <v>1491</v>
      </c>
      <c r="C351" s="270">
        <v>691101450323</v>
      </c>
      <c r="D351" s="266" t="s">
        <v>1492</v>
      </c>
      <c r="E351" s="266" t="s">
        <v>853</v>
      </c>
      <c r="F351" s="268">
        <v>45685</v>
      </c>
      <c r="G351" s="266" t="s">
        <v>1186</v>
      </c>
      <c r="H351" s="268">
        <v>45691</v>
      </c>
      <c r="I351" s="268">
        <v>45716</v>
      </c>
      <c r="J351" s="266" t="s">
        <v>1315</v>
      </c>
      <c r="K351" s="266" t="s">
        <v>1192</v>
      </c>
      <c r="L351" s="274">
        <v>45691</v>
      </c>
    </row>
    <row r="352" spans="1:12" ht="43.5" customHeight="1">
      <c r="A352" s="177">
        <v>348</v>
      </c>
      <c r="B352" s="479" t="s">
        <v>1494</v>
      </c>
      <c r="C352" s="479" t="s">
        <v>1495</v>
      </c>
      <c r="D352" s="407" t="s">
        <v>1496</v>
      </c>
      <c r="E352" s="480" t="s">
        <v>71</v>
      </c>
      <c r="F352" s="408" t="s">
        <v>1497</v>
      </c>
      <c r="G352" s="407" t="s">
        <v>1387</v>
      </c>
      <c r="H352" s="408" t="s">
        <v>1498</v>
      </c>
      <c r="I352" s="408" t="s">
        <v>1499</v>
      </c>
      <c r="J352" s="407" t="s">
        <v>1402</v>
      </c>
      <c r="K352" s="407" t="s">
        <v>246</v>
      </c>
      <c r="L352" s="274">
        <v>45691</v>
      </c>
    </row>
    <row r="353" spans="1:13" ht="54.75" customHeight="1">
      <c r="A353" s="177">
        <v>349</v>
      </c>
      <c r="B353" s="385" t="s">
        <v>1504</v>
      </c>
      <c r="C353" s="251" t="s">
        <v>1505</v>
      </c>
      <c r="D353" s="190" t="s">
        <v>1512</v>
      </c>
      <c r="E353" s="428" t="s">
        <v>121</v>
      </c>
      <c r="F353" s="254" t="s">
        <v>1513</v>
      </c>
      <c r="G353" s="190" t="s">
        <v>1508</v>
      </c>
      <c r="H353" s="254" t="s">
        <v>1514</v>
      </c>
      <c r="I353" s="481"/>
      <c r="J353" s="482" t="s">
        <v>1515</v>
      </c>
      <c r="K353" s="251" t="s">
        <v>1516</v>
      </c>
      <c r="L353" s="274">
        <v>45691</v>
      </c>
    </row>
    <row r="354" spans="1:13" ht="51" customHeight="1">
      <c r="A354" s="177">
        <v>350</v>
      </c>
      <c r="B354" s="270" t="s">
        <v>1517</v>
      </c>
      <c r="C354" s="270">
        <v>860626450629</v>
      </c>
      <c r="D354" s="250" t="s">
        <v>1518</v>
      </c>
      <c r="E354" s="266" t="s">
        <v>71</v>
      </c>
      <c r="F354" s="227">
        <v>45685</v>
      </c>
      <c r="G354" s="266" t="s">
        <v>88</v>
      </c>
      <c r="H354" s="227">
        <v>45691</v>
      </c>
      <c r="I354" s="227">
        <v>45716</v>
      </c>
      <c r="J354" s="266" t="s">
        <v>89</v>
      </c>
      <c r="K354" s="157" t="s">
        <v>251</v>
      </c>
      <c r="L354" s="227">
        <v>45691</v>
      </c>
    </row>
    <row r="355" spans="1:13" ht="66" customHeight="1">
      <c r="A355" s="135">
        <v>351</v>
      </c>
      <c r="B355" s="149" t="s">
        <v>1523</v>
      </c>
      <c r="C355" s="149">
        <v>770506402934</v>
      </c>
      <c r="D355" s="179" t="s">
        <v>1524</v>
      </c>
      <c r="E355" s="180" t="s">
        <v>892</v>
      </c>
      <c r="F355" s="164">
        <v>45684</v>
      </c>
      <c r="G355" s="133" t="s">
        <v>893</v>
      </c>
      <c r="H355" s="164">
        <v>45688</v>
      </c>
      <c r="I355" s="164">
        <v>45712</v>
      </c>
      <c r="J355" s="181" t="s">
        <v>894</v>
      </c>
      <c r="K355" s="133" t="s">
        <v>895</v>
      </c>
      <c r="L355" s="227">
        <v>45691</v>
      </c>
    </row>
    <row r="356" spans="1:13" ht="61.5" customHeight="1">
      <c r="A356" s="135">
        <v>352</v>
      </c>
      <c r="B356" s="264" t="s">
        <v>1527</v>
      </c>
      <c r="C356" s="308">
        <v>910308451372</v>
      </c>
      <c r="D356" s="264" t="s">
        <v>1528</v>
      </c>
      <c r="E356" s="429" t="s">
        <v>853</v>
      </c>
      <c r="F356" s="287">
        <v>45685</v>
      </c>
      <c r="G356" s="264" t="s">
        <v>870</v>
      </c>
      <c r="H356" s="287">
        <v>45686</v>
      </c>
      <c r="I356" s="287">
        <v>45713</v>
      </c>
      <c r="J356" s="264" t="s">
        <v>1457</v>
      </c>
      <c r="K356" s="264" t="s">
        <v>872</v>
      </c>
      <c r="L356" s="287">
        <v>45691</v>
      </c>
    </row>
    <row r="357" spans="1:13" ht="84.75" customHeight="1">
      <c r="A357" s="135">
        <v>353</v>
      </c>
      <c r="B357" s="412" t="s">
        <v>1529</v>
      </c>
      <c r="C357" s="251" t="s">
        <v>1530</v>
      </c>
      <c r="D357" s="190" t="s">
        <v>1512</v>
      </c>
      <c r="E357" s="428" t="s">
        <v>121</v>
      </c>
      <c r="F357" s="254" t="s">
        <v>1513</v>
      </c>
      <c r="G357" s="190" t="s">
        <v>1508</v>
      </c>
      <c r="H357" s="254" t="s">
        <v>1514</v>
      </c>
      <c r="I357" s="481"/>
      <c r="J357" s="482" t="s">
        <v>1515</v>
      </c>
      <c r="K357" s="251" t="s">
        <v>1516</v>
      </c>
      <c r="L357" s="136">
        <v>45695</v>
      </c>
    </row>
    <row r="358" spans="1:13" ht="51.75" customHeight="1">
      <c r="A358" s="135">
        <v>354</v>
      </c>
      <c r="B358" s="176" t="s">
        <v>1531</v>
      </c>
      <c r="C358" s="176">
        <v>990728450382</v>
      </c>
      <c r="D358" s="177" t="s">
        <v>1533</v>
      </c>
      <c r="E358" s="280" t="s">
        <v>195</v>
      </c>
      <c r="F358" s="178">
        <v>45692</v>
      </c>
      <c r="G358" s="280" t="s">
        <v>647</v>
      </c>
      <c r="H358" s="178">
        <v>45695</v>
      </c>
      <c r="I358" s="178">
        <v>45695</v>
      </c>
      <c r="J358" s="185" t="s">
        <v>1219</v>
      </c>
      <c r="K358" s="280" t="s">
        <v>649</v>
      </c>
      <c r="L358" s="178">
        <v>45695</v>
      </c>
      <c r="M358" s="433"/>
    </row>
    <row r="359" spans="1:13" ht="54.75" customHeight="1">
      <c r="A359" s="135">
        <v>355</v>
      </c>
      <c r="B359" s="412" t="s">
        <v>1534</v>
      </c>
      <c r="C359" s="251" t="s">
        <v>1535</v>
      </c>
      <c r="D359" s="190" t="s">
        <v>1536</v>
      </c>
      <c r="E359" s="266" t="s">
        <v>354</v>
      </c>
      <c r="F359" s="254" t="s">
        <v>1537</v>
      </c>
      <c r="G359" s="190" t="s">
        <v>1538</v>
      </c>
      <c r="H359" s="254">
        <v>45693</v>
      </c>
      <c r="I359" s="254"/>
      <c r="J359" s="409" t="s">
        <v>1539</v>
      </c>
      <c r="K359" s="410" t="s">
        <v>1540</v>
      </c>
      <c r="L359" s="410" t="s">
        <v>1541</v>
      </c>
    </row>
    <row r="360" spans="1:13" ht="44.25" customHeight="1">
      <c r="A360" s="135">
        <v>356</v>
      </c>
      <c r="B360" s="264" t="s">
        <v>1542</v>
      </c>
      <c r="C360" s="273">
        <v>870122499069</v>
      </c>
      <c r="D360" s="264" t="s">
        <v>1544</v>
      </c>
      <c r="E360" s="266" t="s">
        <v>239</v>
      </c>
      <c r="F360" s="268">
        <v>45698</v>
      </c>
      <c r="G360" s="266" t="s">
        <v>53</v>
      </c>
      <c r="H360" s="268">
        <v>45699</v>
      </c>
      <c r="I360" s="268">
        <v>45714</v>
      </c>
      <c r="J360" s="266" t="s">
        <v>388</v>
      </c>
      <c r="K360" s="264" t="s">
        <v>55</v>
      </c>
      <c r="L360" s="410" t="s">
        <v>1541</v>
      </c>
    </row>
    <row r="361" spans="1:13" s="126" customFormat="1" ht="44.25" customHeight="1">
      <c r="A361" s="135">
        <v>357</v>
      </c>
      <c r="B361" s="270" t="s">
        <v>1599</v>
      </c>
      <c r="C361" s="369" t="s">
        <v>1600</v>
      </c>
      <c r="D361" s="266" t="s">
        <v>1602</v>
      </c>
      <c r="E361" s="266" t="s">
        <v>1319</v>
      </c>
      <c r="F361" s="268">
        <v>45695</v>
      </c>
      <c r="G361" s="266" t="s">
        <v>1320</v>
      </c>
      <c r="H361" s="268">
        <v>45699</v>
      </c>
      <c r="I361" s="268">
        <v>45727</v>
      </c>
      <c r="J361" s="266" t="s">
        <v>1321</v>
      </c>
      <c r="K361" s="266" t="s">
        <v>1322</v>
      </c>
      <c r="L361" s="274">
        <v>45699</v>
      </c>
    </row>
    <row r="362" spans="1:13" ht="41.25" customHeight="1">
      <c r="A362" s="135">
        <v>358</v>
      </c>
      <c r="B362" s="270" t="s">
        <v>1545</v>
      </c>
      <c r="C362" s="270">
        <v>129651035</v>
      </c>
      <c r="D362" s="269" t="s">
        <v>1552</v>
      </c>
      <c r="E362" s="269" t="s">
        <v>121</v>
      </c>
      <c r="F362" s="268" t="s">
        <v>1553</v>
      </c>
      <c r="G362" s="266" t="s">
        <v>1549</v>
      </c>
      <c r="H362" s="268">
        <v>45700</v>
      </c>
      <c r="I362" s="268">
        <v>45727</v>
      </c>
      <c r="J362" s="269" t="s">
        <v>1554</v>
      </c>
      <c r="K362" s="266" t="s">
        <v>1551</v>
      </c>
      <c r="L362" s="274">
        <v>45700</v>
      </c>
    </row>
    <row r="363" spans="1:13" s="126" customFormat="1" ht="41.25" customHeight="1">
      <c r="A363" s="135">
        <v>359</v>
      </c>
      <c r="B363" s="270" t="s">
        <v>1564</v>
      </c>
      <c r="C363" s="270">
        <v>870521350861</v>
      </c>
      <c r="D363" s="250" t="s">
        <v>1569</v>
      </c>
      <c r="E363" s="266" t="s">
        <v>71</v>
      </c>
      <c r="F363" s="242">
        <v>45692</v>
      </c>
      <c r="G363" s="266" t="s">
        <v>1566</v>
      </c>
      <c r="H363" s="242">
        <v>45699</v>
      </c>
      <c r="I363" s="242">
        <v>45727</v>
      </c>
      <c r="J363" s="266" t="s">
        <v>1567</v>
      </c>
      <c r="K363" s="157" t="s">
        <v>1568</v>
      </c>
      <c r="L363" s="242">
        <v>45700</v>
      </c>
    </row>
    <row r="364" spans="1:13" ht="60" customHeight="1">
      <c r="A364" s="135">
        <v>360</v>
      </c>
      <c r="B364" s="182" t="s">
        <v>1555</v>
      </c>
      <c r="C364" s="289" t="s">
        <v>1556</v>
      </c>
      <c r="D364" s="159" t="s">
        <v>1562</v>
      </c>
      <c r="E364" s="269" t="s">
        <v>121</v>
      </c>
      <c r="F364" s="141">
        <v>45698</v>
      </c>
      <c r="G364" s="159" t="s">
        <v>1559</v>
      </c>
      <c r="H364" s="141">
        <v>45701</v>
      </c>
      <c r="I364" s="141">
        <v>45729</v>
      </c>
      <c r="J364" s="159" t="s">
        <v>1563</v>
      </c>
      <c r="K364" s="159" t="s">
        <v>1561</v>
      </c>
      <c r="L364" s="141">
        <v>45701</v>
      </c>
    </row>
    <row r="365" spans="1:13" ht="67.5" customHeight="1">
      <c r="A365" s="135">
        <v>361</v>
      </c>
      <c r="B365" s="291" t="s">
        <v>1570</v>
      </c>
      <c r="C365" s="290">
        <v>981225350641</v>
      </c>
      <c r="D365" s="291" t="s">
        <v>1571</v>
      </c>
      <c r="E365" s="292" t="s">
        <v>121</v>
      </c>
      <c r="F365" s="293" t="s">
        <v>1572</v>
      </c>
      <c r="G365" s="294" t="s">
        <v>1573</v>
      </c>
      <c r="H365" s="293" t="s">
        <v>1574</v>
      </c>
      <c r="I365" s="293">
        <v>45730</v>
      </c>
      <c r="J365" s="294" t="s">
        <v>1575</v>
      </c>
      <c r="K365" s="291" t="s">
        <v>1576</v>
      </c>
      <c r="L365" s="141">
        <v>45701</v>
      </c>
      <c r="M365" s="434"/>
    </row>
    <row r="366" spans="1:13" ht="56.25" customHeight="1">
      <c r="A366" s="135">
        <v>362</v>
      </c>
      <c r="B366" s="483" t="s">
        <v>1579</v>
      </c>
      <c r="C366" s="483">
        <v>11024550649</v>
      </c>
      <c r="D366" s="415" t="s">
        <v>1581</v>
      </c>
      <c r="E366" s="484" t="s">
        <v>71</v>
      </c>
      <c r="F366" s="416">
        <v>45695</v>
      </c>
      <c r="G366" s="415" t="s">
        <v>244</v>
      </c>
      <c r="H366" s="416">
        <v>45702</v>
      </c>
      <c r="I366" s="416">
        <v>45722</v>
      </c>
      <c r="J366" s="415" t="s">
        <v>322</v>
      </c>
      <c r="K366" s="415" t="s">
        <v>246</v>
      </c>
      <c r="L366" s="416">
        <v>45702</v>
      </c>
    </row>
    <row r="367" spans="1:13" ht="54.75" customHeight="1">
      <c r="A367" s="135">
        <v>363</v>
      </c>
      <c r="B367" s="270" t="s">
        <v>1589</v>
      </c>
      <c r="C367" s="270">
        <v>30206650407</v>
      </c>
      <c r="D367" s="266" t="s">
        <v>1590</v>
      </c>
      <c r="E367" s="266" t="s">
        <v>170</v>
      </c>
      <c r="F367" s="268">
        <v>45694</v>
      </c>
      <c r="G367" s="266" t="s">
        <v>166</v>
      </c>
      <c r="H367" s="268">
        <v>45702</v>
      </c>
      <c r="I367" s="268">
        <v>45713</v>
      </c>
      <c r="J367" s="266" t="s">
        <v>951</v>
      </c>
      <c r="K367" s="266" t="s">
        <v>662</v>
      </c>
      <c r="L367" s="274">
        <v>45702</v>
      </c>
    </row>
    <row r="368" spans="1:13" ht="51" customHeight="1">
      <c r="A368" s="135">
        <v>364</v>
      </c>
      <c r="B368" s="182" t="s">
        <v>1582</v>
      </c>
      <c r="C368" s="182" t="s">
        <v>1583</v>
      </c>
      <c r="D368" s="182" t="s">
        <v>1585</v>
      </c>
      <c r="E368" s="484" t="s">
        <v>71</v>
      </c>
      <c r="F368" s="141">
        <v>45695</v>
      </c>
      <c r="G368" s="182" t="s">
        <v>265</v>
      </c>
      <c r="H368" s="141">
        <v>45701</v>
      </c>
      <c r="I368" s="141">
        <v>45733</v>
      </c>
      <c r="J368" s="182" t="s">
        <v>1586</v>
      </c>
      <c r="K368" s="182" t="s">
        <v>267</v>
      </c>
      <c r="L368" s="141">
        <v>45705</v>
      </c>
    </row>
    <row r="369" spans="1:12" s="126" customFormat="1" ht="51" customHeight="1">
      <c r="A369" s="135">
        <v>365</v>
      </c>
      <c r="B369" s="270" t="s">
        <v>1688</v>
      </c>
      <c r="C369" s="417">
        <v>620308350565</v>
      </c>
      <c r="D369" s="266" t="s">
        <v>1693</v>
      </c>
      <c r="E369" s="266" t="s">
        <v>853</v>
      </c>
      <c r="F369" s="268" t="s">
        <v>1694</v>
      </c>
      <c r="G369" s="266" t="s">
        <v>1690</v>
      </c>
      <c r="H369" s="268">
        <v>45705</v>
      </c>
      <c r="I369" s="268">
        <v>45730</v>
      </c>
      <c r="J369" s="266" t="s">
        <v>1695</v>
      </c>
      <c r="K369" s="266" t="s">
        <v>1692</v>
      </c>
      <c r="L369" s="274">
        <v>45705</v>
      </c>
    </row>
    <row r="370" spans="1:12" ht="57" customHeight="1">
      <c r="A370" s="135">
        <v>366</v>
      </c>
      <c r="B370" s="280" t="s">
        <v>1591</v>
      </c>
      <c r="C370" s="184" t="s">
        <v>1592</v>
      </c>
      <c r="D370" s="280" t="s">
        <v>1593</v>
      </c>
      <c r="E370" s="280" t="s">
        <v>121</v>
      </c>
      <c r="F370" s="178">
        <v>45694</v>
      </c>
      <c r="G370" s="280" t="s">
        <v>97</v>
      </c>
      <c r="H370" s="178">
        <v>45706</v>
      </c>
      <c r="I370" s="178">
        <v>45726</v>
      </c>
      <c r="J370" s="280" t="s">
        <v>102</v>
      </c>
      <c r="K370" s="167" t="s">
        <v>99</v>
      </c>
      <c r="L370" s="193">
        <v>45706</v>
      </c>
    </row>
    <row r="371" spans="1:12" ht="51.75" customHeight="1">
      <c r="A371" s="135">
        <v>367</v>
      </c>
      <c r="B371" s="176" t="s">
        <v>1596</v>
      </c>
      <c r="C371" s="176">
        <v>960103300049</v>
      </c>
      <c r="D371" s="209" t="s">
        <v>1597</v>
      </c>
      <c r="E371" s="210" t="s">
        <v>121</v>
      </c>
      <c r="F371" s="178">
        <v>45701</v>
      </c>
      <c r="G371" s="280" t="s">
        <v>647</v>
      </c>
      <c r="H371" s="178">
        <v>45706</v>
      </c>
      <c r="I371" s="178">
        <v>45734</v>
      </c>
      <c r="J371" s="181" t="s">
        <v>1221</v>
      </c>
      <c r="K371" s="280" t="s">
        <v>649</v>
      </c>
      <c r="L371" s="178">
        <v>45706</v>
      </c>
    </row>
    <row r="372" spans="1:12" ht="45">
      <c r="A372" s="135">
        <v>368</v>
      </c>
      <c r="B372" s="212" t="s">
        <v>1603</v>
      </c>
      <c r="C372" s="212">
        <v>990920450346</v>
      </c>
      <c r="D372" s="461" t="s">
        <v>1605</v>
      </c>
      <c r="E372" s="264" t="s">
        <v>253</v>
      </c>
      <c r="F372" s="227">
        <v>45692</v>
      </c>
      <c r="G372" s="264" t="s">
        <v>88</v>
      </c>
      <c r="H372" s="227">
        <v>45706</v>
      </c>
      <c r="I372" s="227">
        <v>45735</v>
      </c>
      <c r="J372" s="264" t="s">
        <v>254</v>
      </c>
      <c r="K372" s="295" t="s">
        <v>251</v>
      </c>
      <c r="L372" s="227">
        <v>45708</v>
      </c>
    </row>
    <row r="373" spans="1:12" ht="60">
      <c r="A373" s="135">
        <v>369</v>
      </c>
      <c r="B373" s="270" t="s">
        <v>1606</v>
      </c>
      <c r="C373" s="270">
        <v>790110301267</v>
      </c>
      <c r="D373" s="266" t="s">
        <v>1608</v>
      </c>
      <c r="E373" s="266" t="s">
        <v>853</v>
      </c>
      <c r="F373" s="268">
        <v>45701</v>
      </c>
      <c r="G373" s="266" t="s">
        <v>1186</v>
      </c>
      <c r="H373" s="268">
        <v>45708</v>
      </c>
      <c r="I373" s="268">
        <v>45735</v>
      </c>
      <c r="J373" s="266" t="s">
        <v>1315</v>
      </c>
      <c r="K373" s="266" t="s">
        <v>1192</v>
      </c>
      <c r="L373" s="274">
        <v>45708</v>
      </c>
    </row>
    <row r="374" spans="1:12" ht="60">
      <c r="A374" s="135">
        <v>370</v>
      </c>
      <c r="B374" s="288" t="s">
        <v>1609</v>
      </c>
      <c r="C374" s="251" t="s">
        <v>1610</v>
      </c>
      <c r="D374" s="190" t="s">
        <v>1612</v>
      </c>
      <c r="E374" s="190" t="s">
        <v>121</v>
      </c>
      <c r="F374" s="254">
        <v>45701</v>
      </c>
      <c r="G374" s="190" t="s">
        <v>351</v>
      </c>
      <c r="H374" s="268">
        <v>45708</v>
      </c>
      <c r="I374" s="268">
        <v>45735</v>
      </c>
      <c r="J374" s="252" t="s">
        <v>352</v>
      </c>
      <c r="K374" s="395" t="s">
        <v>353</v>
      </c>
      <c r="L374" s="274">
        <v>45708</v>
      </c>
    </row>
    <row r="375" spans="1:12" ht="51" customHeight="1">
      <c r="A375" s="135">
        <v>371</v>
      </c>
      <c r="B375" s="270" t="s">
        <v>1615</v>
      </c>
      <c r="C375" s="256">
        <v>831205402191</v>
      </c>
      <c r="D375" s="266" t="s">
        <v>1616</v>
      </c>
      <c r="E375" s="266" t="s">
        <v>853</v>
      </c>
      <c r="F375" s="257">
        <v>45705</v>
      </c>
      <c r="G375" s="266" t="s">
        <v>1447</v>
      </c>
      <c r="H375" s="268">
        <v>45708</v>
      </c>
      <c r="I375" s="268">
        <v>45735</v>
      </c>
      <c r="J375" s="266" t="s">
        <v>1451</v>
      </c>
      <c r="K375" s="266" t="s">
        <v>1449</v>
      </c>
      <c r="L375" s="268">
        <v>45708</v>
      </c>
    </row>
    <row r="376" spans="1:12" ht="75.75" customHeight="1">
      <c r="A376" s="135">
        <v>372</v>
      </c>
      <c r="B376" s="264" t="s">
        <v>1617</v>
      </c>
      <c r="C376" s="273">
        <v>831030350441</v>
      </c>
      <c r="D376" s="264" t="s">
        <v>1619</v>
      </c>
      <c r="E376" s="266" t="s">
        <v>239</v>
      </c>
      <c r="F376" s="268">
        <v>45705</v>
      </c>
      <c r="G376" s="266" t="s">
        <v>53</v>
      </c>
      <c r="H376" s="268">
        <v>45708</v>
      </c>
      <c r="I376" s="268">
        <v>45722</v>
      </c>
      <c r="J376" s="266" t="s">
        <v>388</v>
      </c>
      <c r="K376" s="264" t="s">
        <v>55</v>
      </c>
      <c r="L376" s="268">
        <v>45708</v>
      </c>
    </row>
    <row r="377" spans="1:12" ht="60" customHeight="1">
      <c r="A377" s="135">
        <v>373</v>
      </c>
      <c r="B377" s="149" t="s">
        <v>1622</v>
      </c>
      <c r="C377" s="149">
        <v>690305400462</v>
      </c>
      <c r="D377" s="163" t="s">
        <v>1526</v>
      </c>
      <c r="E377" s="133" t="s">
        <v>75</v>
      </c>
      <c r="F377" s="164">
        <v>45701</v>
      </c>
      <c r="G377" s="133" t="s">
        <v>898</v>
      </c>
      <c r="H377" s="164">
        <v>45705</v>
      </c>
      <c r="I377" s="164">
        <v>45728</v>
      </c>
      <c r="J377" s="185" t="s">
        <v>899</v>
      </c>
      <c r="K377" s="133" t="s">
        <v>895</v>
      </c>
      <c r="L377" s="164">
        <v>45708</v>
      </c>
    </row>
    <row r="378" spans="1:12" s="126" customFormat="1" ht="60" customHeight="1">
      <c r="A378" s="135">
        <v>374</v>
      </c>
      <c r="B378" s="296" t="s">
        <v>1636</v>
      </c>
      <c r="C378" s="297">
        <v>941231351009</v>
      </c>
      <c r="D378" s="296" t="s">
        <v>1637</v>
      </c>
      <c r="E378" s="298" t="s">
        <v>121</v>
      </c>
      <c r="F378" s="299" t="s">
        <v>1638</v>
      </c>
      <c r="G378" s="300" t="s">
        <v>1573</v>
      </c>
      <c r="H378" s="299" t="s">
        <v>1639</v>
      </c>
      <c r="I378" s="301" t="s">
        <v>1641</v>
      </c>
      <c r="J378" s="300" t="s">
        <v>1575</v>
      </c>
      <c r="K378" s="296" t="s">
        <v>1576</v>
      </c>
      <c r="L378" s="302" t="s">
        <v>1640</v>
      </c>
    </row>
    <row r="379" spans="1:12" ht="52.5" customHeight="1">
      <c r="A379" s="135">
        <v>375</v>
      </c>
      <c r="B379" s="270" t="s">
        <v>1623</v>
      </c>
      <c r="C379" s="270">
        <v>940711301009</v>
      </c>
      <c r="D379" s="266" t="s">
        <v>1625</v>
      </c>
      <c r="E379" s="250" t="s">
        <v>71</v>
      </c>
      <c r="F379" s="268">
        <v>45707</v>
      </c>
      <c r="G379" s="266" t="s">
        <v>244</v>
      </c>
      <c r="H379" s="268">
        <v>45712</v>
      </c>
      <c r="I379" s="268">
        <v>45735</v>
      </c>
      <c r="J379" s="266" t="s">
        <v>322</v>
      </c>
      <c r="K379" s="266" t="s">
        <v>246</v>
      </c>
      <c r="L379" s="268">
        <v>45712</v>
      </c>
    </row>
    <row r="380" spans="1:12" ht="45.75" customHeight="1">
      <c r="A380" s="135">
        <v>376</v>
      </c>
      <c r="B380" s="385" t="s">
        <v>314</v>
      </c>
      <c r="C380" s="251" t="s">
        <v>1626</v>
      </c>
      <c r="D380" s="190" t="s">
        <v>1631</v>
      </c>
      <c r="E380" s="428" t="s">
        <v>1632</v>
      </c>
      <c r="F380" s="254" t="s">
        <v>1633</v>
      </c>
      <c r="G380" s="190" t="s">
        <v>1508</v>
      </c>
      <c r="H380" s="254" t="s">
        <v>1634</v>
      </c>
      <c r="I380" s="481"/>
      <c r="J380" s="482" t="s">
        <v>1635</v>
      </c>
      <c r="K380" s="251" t="s">
        <v>1516</v>
      </c>
      <c r="L380" s="268">
        <v>45712</v>
      </c>
    </row>
    <row r="381" spans="1:12" ht="51" customHeight="1">
      <c r="A381" s="135">
        <v>377</v>
      </c>
      <c r="B381" s="264" t="s">
        <v>1645</v>
      </c>
      <c r="C381" s="273">
        <v>900303350339</v>
      </c>
      <c r="D381" s="264" t="s">
        <v>1646</v>
      </c>
      <c r="E381" s="266" t="s">
        <v>239</v>
      </c>
      <c r="F381" s="268">
        <v>45707</v>
      </c>
      <c r="G381" s="266" t="s">
        <v>189</v>
      </c>
      <c r="H381" s="268">
        <v>45713</v>
      </c>
      <c r="I381" s="268">
        <v>45741</v>
      </c>
      <c r="J381" s="266" t="s">
        <v>1205</v>
      </c>
      <c r="K381" s="264" t="s">
        <v>1206</v>
      </c>
      <c r="L381" s="274">
        <v>45713</v>
      </c>
    </row>
    <row r="382" spans="1:12" s="126" customFormat="1" ht="51" customHeight="1">
      <c r="A382" s="135">
        <v>378</v>
      </c>
      <c r="B382" s="264" t="s">
        <v>1666</v>
      </c>
      <c r="C382" s="273">
        <v>860906402521</v>
      </c>
      <c r="D382" s="264" t="s">
        <v>1668</v>
      </c>
      <c r="E382" s="266" t="s">
        <v>121</v>
      </c>
      <c r="F382" s="268">
        <v>45698</v>
      </c>
      <c r="G382" s="266" t="s">
        <v>476</v>
      </c>
      <c r="H382" s="268">
        <v>45713</v>
      </c>
      <c r="I382" s="268">
        <v>45747</v>
      </c>
      <c r="J382" s="266" t="s">
        <v>477</v>
      </c>
      <c r="K382" s="264" t="s">
        <v>478</v>
      </c>
      <c r="L382" s="274">
        <v>45713</v>
      </c>
    </row>
    <row r="383" spans="1:12" s="126" customFormat="1" ht="51" customHeight="1">
      <c r="A383" s="135">
        <v>379</v>
      </c>
      <c r="B383" s="133" t="s">
        <v>1661</v>
      </c>
      <c r="C383" s="270">
        <v>701124300717</v>
      </c>
      <c r="D383" s="133" t="s">
        <v>1662</v>
      </c>
      <c r="E383" s="133" t="s">
        <v>394</v>
      </c>
      <c r="F383" s="164">
        <v>45712</v>
      </c>
      <c r="G383" s="133" t="s">
        <v>294</v>
      </c>
      <c r="H383" s="164">
        <v>45714</v>
      </c>
      <c r="I383" s="164">
        <v>45742</v>
      </c>
      <c r="J383" s="133" t="s">
        <v>1663</v>
      </c>
      <c r="K383" s="167" t="s">
        <v>296</v>
      </c>
      <c r="L383" s="141">
        <v>45714</v>
      </c>
    </row>
    <row r="384" spans="1:12" ht="49.5" customHeight="1">
      <c r="A384" s="135">
        <v>380</v>
      </c>
      <c r="B384" s="270" t="s">
        <v>1647</v>
      </c>
      <c r="C384" s="270">
        <v>840917350284</v>
      </c>
      <c r="D384" s="266" t="s">
        <v>1650</v>
      </c>
      <c r="E384" s="250" t="s">
        <v>71</v>
      </c>
      <c r="F384" s="268">
        <v>45712</v>
      </c>
      <c r="G384" s="266" t="s">
        <v>1094</v>
      </c>
      <c r="H384" s="268">
        <v>45716</v>
      </c>
      <c r="I384" s="268">
        <v>45747</v>
      </c>
      <c r="J384" s="266" t="s">
        <v>1651</v>
      </c>
      <c r="K384" s="266" t="s">
        <v>1096</v>
      </c>
      <c r="L384" s="268">
        <v>45715</v>
      </c>
    </row>
    <row r="385" spans="1:12" ht="45.75" customHeight="1">
      <c r="A385" s="135">
        <v>381</v>
      </c>
      <c r="B385" s="296" t="s">
        <v>1652</v>
      </c>
      <c r="C385" s="297">
        <v>870809350242</v>
      </c>
      <c r="D385" s="296" t="s">
        <v>1659</v>
      </c>
      <c r="E385" s="298" t="s">
        <v>121</v>
      </c>
      <c r="F385" s="299" t="s">
        <v>1655</v>
      </c>
      <c r="G385" s="300" t="s">
        <v>1656</v>
      </c>
      <c r="H385" s="299">
        <v>45714</v>
      </c>
      <c r="I385" s="299"/>
      <c r="J385" s="300" t="s">
        <v>1660</v>
      </c>
      <c r="K385" s="296" t="s">
        <v>1658</v>
      </c>
      <c r="L385" s="268">
        <v>45715</v>
      </c>
    </row>
    <row r="386" spans="1:12" ht="51" customHeight="1">
      <c r="A386" s="135">
        <v>382</v>
      </c>
      <c r="B386" s="270" t="s">
        <v>1671</v>
      </c>
      <c r="C386" s="256">
        <v>581119302194</v>
      </c>
      <c r="D386" s="266" t="s">
        <v>1672</v>
      </c>
      <c r="E386" s="266" t="s">
        <v>853</v>
      </c>
      <c r="F386" s="257">
        <v>45713</v>
      </c>
      <c r="G386" s="266" t="s">
        <v>1447</v>
      </c>
      <c r="H386" s="268">
        <v>45716</v>
      </c>
      <c r="I386" s="268">
        <v>45750</v>
      </c>
      <c r="J386" s="266" t="s">
        <v>1451</v>
      </c>
      <c r="K386" s="266" t="s">
        <v>1449</v>
      </c>
      <c r="L386" s="268">
        <v>45716</v>
      </c>
    </row>
    <row r="387" spans="1:12" ht="50.25" customHeight="1">
      <c r="A387" s="135">
        <v>383</v>
      </c>
      <c r="B387" s="264" t="s">
        <v>1673</v>
      </c>
      <c r="C387" s="273">
        <v>680210402480</v>
      </c>
      <c r="D387" s="264" t="s">
        <v>1675</v>
      </c>
      <c r="E387" s="266" t="s">
        <v>239</v>
      </c>
      <c r="F387" s="268">
        <v>45713</v>
      </c>
      <c r="G387" s="266" t="s">
        <v>53</v>
      </c>
      <c r="H387" s="268">
        <v>45717</v>
      </c>
      <c r="I387" s="268">
        <v>45736</v>
      </c>
      <c r="J387" s="266" t="s">
        <v>1680</v>
      </c>
      <c r="K387" s="264" t="s">
        <v>55</v>
      </c>
      <c r="L387" s="268">
        <v>45716</v>
      </c>
    </row>
    <row r="388" spans="1:12" s="126" customFormat="1" ht="50.25" customHeight="1">
      <c r="A388" s="135">
        <v>384</v>
      </c>
      <c r="B388" s="485" t="s">
        <v>1700</v>
      </c>
      <c r="C388" s="303" t="s">
        <v>1701</v>
      </c>
      <c r="D388" s="298" t="s">
        <v>1703</v>
      </c>
      <c r="E388" s="428" t="s">
        <v>1704</v>
      </c>
      <c r="F388" s="486">
        <v>45709</v>
      </c>
      <c r="G388" s="298" t="s">
        <v>1538</v>
      </c>
      <c r="H388" s="486">
        <v>45714</v>
      </c>
      <c r="I388" s="486"/>
      <c r="J388" s="482" t="s">
        <v>1705</v>
      </c>
      <c r="K388" s="303" t="s">
        <v>1706</v>
      </c>
      <c r="L388" s="268">
        <v>45716</v>
      </c>
    </row>
    <row r="389" spans="1:12" ht="40.5" customHeight="1">
      <c r="A389" s="135">
        <v>385</v>
      </c>
      <c r="B389" s="264" t="s">
        <v>1676</v>
      </c>
      <c r="C389" s="151">
        <v>540630401071</v>
      </c>
      <c r="D389" s="264" t="s">
        <v>1677</v>
      </c>
      <c r="E389" s="266" t="s">
        <v>239</v>
      </c>
      <c r="F389" s="287" t="s">
        <v>1678</v>
      </c>
      <c r="G389" s="264" t="s">
        <v>1405</v>
      </c>
      <c r="H389" s="287">
        <v>45719</v>
      </c>
      <c r="I389" s="287">
        <v>45734</v>
      </c>
      <c r="J389" s="264" t="s">
        <v>1681</v>
      </c>
      <c r="K389" s="264" t="s">
        <v>1407</v>
      </c>
      <c r="L389" s="287">
        <v>45719</v>
      </c>
    </row>
    <row r="390" spans="1:12" s="126" customFormat="1" ht="40.5" customHeight="1">
      <c r="A390" s="135">
        <v>386</v>
      </c>
      <c r="B390" s="266" t="s">
        <v>1696</v>
      </c>
      <c r="C390" s="266">
        <v>950506401052</v>
      </c>
      <c r="D390" s="266" t="s">
        <v>1698</v>
      </c>
      <c r="E390" s="266" t="s">
        <v>1699</v>
      </c>
      <c r="F390" s="268">
        <v>45716</v>
      </c>
      <c r="G390" s="266" t="s">
        <v>722</v>
      </c>
      <c r="H390" s="268">
        <v>45719</v>
      </c>
      <c r="I390" s="268">
        <v>45747</v>
      </c>
      <c r="J390" s="266" t="s">
        <v>72</v>
      </c>
      <c r="K390" s="266" t="s">
        <v>723</v>
      </c>
      <c r="L390" s="268">
        <v>45719</v>
      </c>
    </row>
    <row r="391" spans="1:12" ht="64.5" customHeight="1">
      <c r="A391" s="135">
        <v>387</v>
      </c>
      <c r="B391" s="413" t="s">
        <v>1682</v>
      </c>
      <c r="C391" s="414">
        <v>631012450369</v>
      </c>
      <c r="D391" s="415" t="s">
        <v>1687</v>
      </c>
      <c r="E391" s="484" t="s">
        <v>71</v>
      </c>
      <c r="F391" s="416" t="s">
        <v>1684</v>
      </c>
      <c r="G391" s="415" t="s">
        <v>1023</v>
      </c>
      <c r="H391" s="422" t="s">
        <v>1684</v>
      </c>
      <c r="I391" s="422" t="s">
        <v>1685</v>
      </c>
      <c r="J391" s="415" t="s">
        <v>1029</v>
      </c>
      <c r="K391" s="413" t="s">
        <v>1030</v>
      </c>
      <c r="L391" s="416" t="s">
        <v>1686</v>
      </c>
    </row>
    <row r="392" spans="1:12" ht="39" customHeight="1">
      <c r="A392" s="135">
        <v>388</v>
      </c>
      <c r="B392" s="176" t="s">
        <v>1707</v>
      </c>
      <c r="C392" s="176">
        <v>701112450338</v>
      </c>
      <c r="D392" s="177" t="s">
        <v>1710</v>
      </c>
      <c r="E392" s="280" t="s">
        <v>195</v>
      </c>
      <c r="F392" s="178">
        <v>45713</v>
      </c>
      <c r="G392" s="280" t="s">
        <v>647</v>
      </c>
      <c r="H392" s="178">
        <v>45719</v>
      </c>
      <c r="I392" s="178">
        <v>45751</v>
      </c>
      <c r="J392" s="185" t="s">
        <v>1219</v>
      </c>
      <c r="K392" s="280" t="s">
        <v>649</v>
      </c>
      <c r="L392" s="178">
        <v>45720</v>
      </c>
    </row>
    <row r="393" spans="1:12" ht="61.5" customHeight="1">
      <c r="A393" s="135">
        <v>389</v>
      </c>
      <c r="B393" s="261" t="s">
        <v>1711</v>
      </c>
      <c r="C393" s="304">
        <v>971003400660</v>
      </c>
      <c r="D393" s="487" t="s">
        <v>1713</v>
      </c>
      <c r="E393" s="305" t="s">
        <v>75</v>
      </c>
      <c r="F393" s="306">
        <v>45708</v>
      </c>
      <c r="G393" s="305" t="s">
        <v>1419</v>
      </c>
      <c r="H393" s="306">
        <v>45722</v>
      </c>
      <c r="I393" s="306">
        <v>45755</v>
      </c>
      <c r="J393" s="305" t="s">
        <v>1423</v>
      </c>
      <c r="K393" s="305" t="s">
        <v>1421</v>
      </c>
      <c r="L393" s="306">
        <v>45721</v>
      </c>
    </row>
    <row r="394" spans="1:12" s="126" customFormat="1" ht="61.5" customHeight="1">
      <c r="A394" s="135">
        <v>390</v>
      </c>
      <c r="B394" s="159" t="s">
        <v>1711</v>
      </c>
      <c r="C394" s="207">
        <v>971003400660</v>
      </c>
      <c r="D394" s="159" t="s">
        <v>1712</v>
      </c>
      <c r="E394" s="159" t="s">
        <v>121</v>
      </c>
      <c r="F394" s="141">
        <v>45708</v>
      </c>
      <c r="G394" s="159" t="s">
        <v>1419</v>
      </c>
      <c r="H394" s="430">
        <v>45722</v>
      </c>
      <c r="I394" s="141">
        <v>45755</v>
      </c>
      <c r="J394" s="159" t="s">
        <v>1420</v>
      </c>
      <c r="K394" s="159" t="s">
        <v>1421</v>
      </c>
      <c r="L394" s="141">
        <v>45721</v>
      </c>
    </row>
    <row r="395" spans="1:12" ht="46.5" customHeight="1">
      <c r="A395" s="135">
        <v>391</v>
      </c>
      <c r="B395" s="270" t="s">
        <v>612</v>
      </c>
      <c r="C395" s="270">
        <v>571107301713</v>
      </c>
      <c r="D395" s="266" t="s">
        <v>1716</v>
      </c>
      <c r="E395" s="266" t="s">
        <v>853</v>
      </c>
      <c r="F395" s="268">
        <v>45715</v>
      </c>
      <c r="G395" s="266" t="s">
        <v>1186</v>
      </c>
      <c r="H395" s="268">
        <v>45722</v>
      </c>
      <c r="I395" s="268">
        <v>45749</v>
      </c>
      <c r="J395" s="266" t="s">
        <v>1315</v>
      </c>
      <c r="K395" s="266" t="s">
        <v>1192</v>
      </c>
      <c r="L395" s="274">
        <v>45722</v>
      </c>
    </row>
    <row r="396" spans="1:12" ht="45" customHeight="1">
      <c r="A396" s="135">
        <v>392</v>
      </c>
      <c r="B396" s="483" t="s">
        <v>1717</v>
      </c>
      <c r="C396" s="483">
        <v>610406400279</v>
      </c>
      <c r="D396" s="415" t="s">
        <v>1719</v>
      </c>
      <c r="E396" s="484" t="s">
        <v>71</v>
      </c>
      <c r="F396" s="416">
        <v>45719</v>
      </c>
      <c r="G396" s="415" t="s">
        <v>244</v>
      </c>
      <c r="H396" s="416">
        <v>45722</v>
      </c>
      <c r="I396" s="416">
        <v>45750</v>
      </c>
      <c r="J396" s="415" t="s">
        <v>322</v>
      </c>
      <c r="K396" s="415" t="s">
        <v>246</v>
      </c>
      <c r="L396" s="416">
        <v>45722</v>
      </c>
    </row>
    <row r="397" spans="1:12" ht="61.5" customHeight="1">
      <c r="A397" s="266">
        <v>393</v>
      </c>
      <c r="B397" s="270" t="s">
        <v>1724</v>
      </c>
      <c r="C397" s="270">
        <v>841101401982</v>
      </c>
      <c r="D397" s="269" t="s">
        <v>1728</v>
      </c>
      <c r="E397" s="269" t="s">
        <v>121</v>
      </c>
      <c r="F397" s="268" t="s">
        <v>1729</v>
      </c>
      <c r="G397" s="266" t="s">
        <v>1549</v>
      </c>
      <c r="H397" s="268">
        <v>45722</v>
      </c>
      <c r="I397" s="268">
        <v>45750</v>
      </c>
      <c r="J397" s="269" t="s">
        <v>1554</v>
      </c>
      <c r="K397" s="266" t="s">
        <v>1551</v>
      </c>
      <c r="L397" s="274">
        <v>45722</v>
      </c>
    </row>
    <row r="398" spans="1:12" s="126" customFormat="1" ht="61.5" customHeight="1">
      <c r="A398" s="266">
        <v>394</v>
      </c>
      <c r="B398" s="270" t="s">
        <v>1730</v>
      </c>
      <c r="C398" s="270">
        <v>921127400795</v>
      </c>
      <c r="D398" s="269" t="s">
        <v>1732</v>
      </c>
      <c r="E398" s="269" t="s">
        <v>71</v>
      </c>
      <c r="F398" s="268">
        <v>45714</v>
      </c>
      <c r="G398" s="266" t="s">
        <v>1094</v>
      </c>
      <c r="H398" s="268">
        <v>45722</v>
      </c>
      <c r="I398" s="268">
        <v>45755</v>
      </c>
      <c r="J398" s="269" t="s">
        <v>1098</v>
      </c>
      <c r="K398" s="266" t="s">
        <v>1096</v>
      </c>
      <c r="L398" s="274">
        <v>45722</v>
      </c>
    </row>
    <row r="399" spans="1:12" ht="61.5" customHeight="1">
      <c r="A399" s="135">
        <v>395</v>
      </c>
      <c r="B399" s="270" t="s">
        <v>1722</v>
      </c>
      <c r="C399" s="270">
        <v>840413450409</v>
      </c>
      <c r="D399" s="250" t="s">
        <v>1723</v>
      </c>
      <c r="E399" s="266" t="s">
        <v>71</v>
      </c>
      <c r="F399" s="227">
        <v>45720</v>
      </c>
      <c r="G399" s="266" t="s">
        <v>88</v>
      </c>
      <c r="H399" s="227">
        <v>45721</v>
      </c>
      <c r="I399" s="227">
        <v>45755</v>
      </c>
      <c r="J399" s="266" t="s">
        <v>89</v>
      </c>
      <c r="K399" s="157" t="s">
        <v>251</v>
      </c>
      <c r="L399" s="227">
        <v>45723</v>
      </c>
    </row>
    <row r="400" spans="1:12" ht="54.75" customHeight="1">
      <c r="A400" s="135">
        <v>396</v>
      </c>
      <c r="B400" s="270" t="s">
        <v>1733</v>
      </c>
      <c r="C400" s="369" t="s">
        <v>1734</v>
      </c>
      <c r="D400" s="266" t="s">
        <v>1736</v>
      </c>
      <c r="E400" s="266" t="s">
        <v>1319</v>
      </c>
      <c r="F400" s="268">
        <v>45715</v>
      </c>
      <c r="G400" s="266" t="s">
        <v>1320</v>
      </c>
      <c r="H400" s="268">
        <v>45721</v>
      </c>
      <c r="I400" s="268">
        <v>45756</v>
      </c>
      <c r="J400" s="266" t="s">
        <v>1321</v>
      </c>
      <c r="K400" s="266" t="s">
        <v>1322</v>
      </c>
      <c r="L400" s="274">
        <v>45723</v>
      </c>
    </row>
    <row r="401" spans="1:12" ht="49.5" customHeight="1">
      <c r="A401" s="135">
        <v>397</v>
      </c>
      <c r="B401" s="149" t="s">
        <v>1741</v>
      </c>
      <c r="C401" s="149">
        <v>610303450582</v>
      </c>
      <c r="D401" s="163" t="s">
        <v>1742</v>
      </c>
      <c r="E401" s="133" t="s">
        <v>75</v>
      </c>
      <c r="F401" s="164">
        <v>45623</v>
      </c>
      <c r="G401" s="133" t="s">
        <v>1739</v>
      </c>
      <c r="H401" s="164">
        <v>45727</v>
      </c>
      <c r="I401" s="164">
        <v>45748</v>
      </c>
      <c r="J401" s="185" t="s">
        <v>899</v>
      </c>
      <c r="K401" s="133" t="s">
        <v>1740</v>
      </c>
      <c r="L401" s="164">
        <v>45728</v>
      </c>
    </row>
    <row r="402" spans="1:12" ht="59.25" customHeight="1">
      <c r="A402" s="135">
        <v>398</v>
      </c>
      <c r="B402" s="133" t="s">
        <v>1743</v>
      </c>
      <c r="C402" s="168" t="s">
        <v>1744</v>
      </c>
      <c r="D402" s="133" t="s">
        <v>1745</v>
      </c>
      <c r="E402" s="133" t="s">
        <v>121</v>
      </c>
      <c r="F402" s="164">
        <v>45723</v>
      </c>
      <c r="G402" s="133" t="s">
        <v>97</v>
      </c>
      <c r="H402" s="164">
        <v>45729</v>
      </c>
      <c r="I402" s="164">
        <v>45749</v>
      </c>
      <c r="J402" s="133" t="s">
        <v>102</v>
      </c>
      <c r="K402" s="167" t="s">
        <v>99</v>
      </c>
      <c r="L402" s="141">
        <v>45729</v>
      </c>
    </row>
    <row r="403" spans="1:12" ht="69" customHeight="1">
      <c r="A403" s="135">
        <v>399</v>
      </c>
      <c r="B403" s="296" t="s">
        <v>1749</v>
      </c>
      <c r="C403" s="297">
        <v>740730401344</v>
      </c>
      <c r="D403" s="296" t="s">
        <v>1750</v>
      </c>
      <c r="E403" s="298" t="s">
        <v>121</v>
      </c>
      <c r="F403" s="299" t="s">
        <v>1751</v>
      </c>
      <c r="G403" s="300" t="s">
        <v>1573</v>
      </c>
      <c r="H403" s="299" t="s">
        <v>1752</v>
      </c>
      <c r="I403" s="301" t="s">
        <v>1753</v>
      </c>
      <c r="J403" s="300" t="s">
        <v>1575</v>
      </c>
      <c r="K403" s="296" t="s">
        <v>1576</v>
      </c>
      <c r="L403" s="141">
        <v>45729</v>
      </c>
    </row>
    <row r="404" spans="1:12" s="126" customFormat="1" ht="69" customHeight="1">
      <c r="A404" s="423">
        <v>400</v>
      </c>
      <c r="B404" s="424" t="s">
        <v>1758</v>
      </c>
      <c r="C404" s="425">
        <v>690521401287</v>
      </c>
      <c r="D404" s="423" t="s">
        <v>1760</v>
      </c>
      <c r="E404" s="488" t="s">
        <v>71</v>
      </c>
      <c r="F404" s="426">
        <v>45720</v>
      </c>
      <c r="G404" s="423" t="s">
        <v>1094</v>
      </c>
      <c r="H404" s="426">
        <v>45720</v>
      </c>
      <c r="I404" s="426">
        <v>45751</v>
      </c>
      <c r="J404" s="423" t="s">
        <v>1098</v>
      </c>
      <c r="K404" s="423" t="s">
        <v>1096</v>
      </c>
      <c r="L404" s="426">
        <v>45729</v>
      </c>
    </row>
    <row r="405" spans="1:12" s="126" customFormat="1" ht="69" customHeight="1">
      <c r="A405" s="266">
        <v>401</v>
      </c>
      <c r="B405" s="270" t="s">
        <v>1761</v>
      </c>
      <c r="C405" s="270">
        <v>920711451117</v>
      </c>
      <c r="D405" s="266" t="s">
        <v>1763</v>
      </c>
      <c r="E405" s="266" t="s">
        <v>170</v>
      </c>
      <c r="F405" s="268">
        <v>45723</v>
      </c>
      <c r="G405" s="266" t="s">
        <v>166</v>
      </c>
      <c r="H405" s="268">
        <v>45729</v>
      </c>
      <c r="I405" s="268">
        <v>45747</v>
      </c>
      <c r="J405" s="266" t="s">
        <v>951</v>
      </c>
      <c r="K405" s="266" t="s">
        <v>662</v>
      </c>
      <c r="L405" s="426">
        <v>45729</v>
      </c>
    </row>
    <row r="406" spans="1:12" s="126" customFormat="1" ht="69" customHeight="1">
      <c r="A406" s="423">
        <v>402</v>
      </c>
      <c r="B406" s="264" t="s">
        <v>1769</v>
      </c>
      <c r="C406" s="273">
        <v>950904451489</v>
      </c>
      <c r="D406" s="264" t="s">
        <v>1771</v>
      </c>
      <c r="E406" s="266" t="s">
        <v>239</v>
      </c>
      <c r="F406" s="268">
        <v>45723</v>
      </c>
      <c r="G406" s="266" t="s">
        <v>53</v>
      </c>
      <c r="H406" s="268">
        <v>45734</v>
      </c>
      <c r="I406" s="268">
        <v>45751</v>
      </c>
      <c r="J406" s="266" t="s">
        <v>388</v>
      </c>
      <c r="K406" s="264" t="s">
        <v>55</v>
      </c>
      <c r="L406" s="426">
        <v>45729</v>
      </c>
    </row>
    <row r="407" spans="1:12" ht="41.25" customHeight="1">
      <c r="A407" s="266">
        <v>403</v>
      </c>
      <c r="B407" s="270" t="s">
        <v>1755</v>
      </c>
      <c r="C407" s="270">
        <v>560415450576</v>
      </c>
      <c r="D407" s="266" t="s">
        <v>1757</v>
      </c>
      <c r="E407" s="266" t="s">
        <v>121</v>
      </c>
      <c r="F407" s="268">
        <v>45716</v>
      </c>
      <c r="G407" s="266" t="s">
        <v>125</v>
      </c>
      <c r="H407" s="268">
        <v>45729</v>
      </c>
      <c r="I407" s="268">
        <v>45762</v>
      </c>
      <c r="J407" s="266" t="s">
        <v>126</v>
      </c>
      <c r="K407" s="266" t="s">
        <v>127</v>
      </c>
      <c r="L407" s="274">
        <v>45731</v>
      </c>
    </row>
    <row r="408" spans="1:12" ht="57" customHeight="1">
      <c r="A408" s="423">
        <v>404</v>
      </c>
      <c r="B408" s="264" t="s">
        <v>1764</v>
      </c>
      <c r="C408" s="308">
        <v>10729600044</v>
      </c>
      <c r="D408" s="264" t="s">
        <v>1765</v>
      </c>
      <c r="E408" s="429" t="s">
        <v>853</v>
      </c>
      <c r="F408" s="287">
        <v>45729</v>
      </c>
      <c r="G408" s="264" t="s">
        <v>870</v>
      </c>
      <c r="H408" s="287">
        <v>45733</v>
      </c>
      <c r="I408" s="287">
        <v>45828</v>
      </c>
      <c r="J408" s="264" t="s">
        <v>1457</v>
      </c>
      <c r="K408" s="264" t="s">
        <v>872</v>
      </c>
      <c r="L408" s="287">
        <v>45733</v>
      </c>
    </row>
    <row r="409" spans="1:12" ht="43.5" customHeight="1">
      <c r="A409" s="266">
        <v>405</v>
      </c>
      <c r="B409" s="264" t="s">
        <v>1766</v>
      </c>
      <c r="C409" s="273">
        <v>650809400237</v>
      </c>
      <c r="D409" s="264" t="s">
        <v>1768</v>
      </c>
      <c r="E409" s="266" t="s">
        <v>239</v>
      </c>
      <c r="F409" s="268">
        <v>45729</v>
      </c>
      <c r="G409" s="266" t="s">
        <v>53</v>
      </c>
      <c r="H409" s="268">
        <v>45734</v>
      </c>
      <c r="I409" s="268">
        <v>45751</v>
      </c>
      <c r="J409" s="266" t="s">
        <v>388</v>
      </c>
      <c r="K409" s="264" t="s">
        <v>55</v>
      </c>
      <c r="L409" s="274">
        <v>45734</v>
      </c>
    </row>
    <row r="410" spans="1:12" ht="45" customHeight="1">
      <c r="A410" s="423">
        <v>406</v>
      </c>
      <c r="B410" s="489" t="s">
        <v>1772</v>
      </c>
      <c r="C410" s="303" t="s">
        <v>1773</v>
      </c>
      <c r="D410" s="419" t="s">
        <v>1778</v>
      </c>
      <c r="E410" s="428" t="s">
        <v>121</v>
      </c>
      <c r="F410" s="420" t="s">
        <v>1775</v>
      </c>
      <c r="G410" s="419" t="s">
        <v>1508</v>
      </c>
      <c r="H410" s="420" t="s">
        <v>1776</v>
      </c>
      <c r="I410" s="486"/>
      <c r="J410" s="482" t="s">
        <v>1779</v>
      </c>
      <c r="K410" s="303" t="s">
        <v>1516</v>
      </c>
      <c r="L410" s="274">
        <v>45734</v>
      </c>
    </row>
    <row r="411" spans="1:12" s="126" customFormat="1" ht="45" customHeight="1">
      <c r="A411" s="423">
        <v>407</v>
      </c>
      <c r="B411" s="503" t="s">
        <v>1811</v>
      </c>
      <c r="C411" s="504">
        <v>841203450876</v>
      </c>
      <c r="D411" s="500" t="s">
        <v>1812</v>
      </c>
      <c r="E411" s="501" t="s">
        <v>1817</v>
      </c>
      <c r="F411" s="509">
        <v>45729</v>
      </c>
      <c r="G411" s="501" t="s">
        <v>1814</v>
      </c>
      <c r="H411" s="507">
        <v>45733</v>
      </c>
      <c r="I411" s="507">
        <v>45764</v>
      </c>
      <c r="J411" s="501" t="s">
        <v>1818</v>
      </c>
      <c r="K411" s="511" t="s">
        <v>1819</v>
      </c>
      <c r="L411" s="508">
        <v>45734</v>
      </c>
    </row>
    <row r="412" spans="1:12" ht="45.75" customHeight="1">
      <c r="A412" s="506">
        <v>408</v>
      </c>
      <c r="B412" s="490" t="s">
        <v>1780</v>
      </c>
      <c r="C412" s="431">
        <v>650809400237</v>
      </c>
      <c r="D412" s="490" t="s">
        <v>1782</v>
      </c>
      <c r="E412" s="275" t="s">
        <v>239</v>
      </c>
      <c r="F412" s="491">
        <v>45727</v>
      </c>
      <c r="G412" s="275" t="s">
        <v>53</v>
      </c>
      <c r="H412" s="491">
        <v>45735</v>
      </c>
      <c r="I412" s="491">
        <v>45751</v>
      </c>
      <c r="J412" s="275" t="s">
        <v>388</v>
      </c>
      <c r="K412" s="490" t="s">
        <v>55</v>
      </c>
      <c r="L412" s="274">
        <v>45735</v>
      </c>
    </row>
    <row r="413" spans="1:12" ht="63" customHeight="1">
      <c r="A413" s="423">
        <v>409</v>
      </c>
      <c r="B413" s="212" t="s">
        <v>1785</v>
      </c>
      <c r="C413" s="212">
        <v>691212450139</v>
      </c>
      <c r="D413" s="461" t="s">
        <v>1786</v>
      </c>
      <c r="E413" s="264" t="s">
        <v>253</v>
      </c>
      <c r="F413" s="227">
        <v>45723</v>
      </c>
      <c r="G413" s="264" t="s">
        <v>88</v>
      </c>
      <c r="H413" s="227">
        <v>45733</v>
      </c>
      <c r="I413" s="227">
        <v>45764</v>
      </c>
      <c r="J413" s="264" t="s">
        <v>254</v>
      </c>
      <c r="K413" s="282" t="s">
        <v>251</v>
      </c>
      <c r="L413" s="227">
        <v>45735</v>
      </c>
    </row>
    <row r="414" spans="1:12" ht="56.25" customHeight="1">
      <c r="A414" s="423">
        <v>410</v>
      </c>
      <c r="B414" s="135" t="s">
        <v>1787</v>
      </c>
      <c r="C414" s="219">
        <v>940708350318</v>
      </c>
      <c r="D414" s="135" t="s">
        <v>1789</v>
      </c>
      <c r="E414" s="135" t="s">
        <v>121</v>
      </c>
      <c r="F414" s="136">
        <v>45733</v>
      </c>
      <c r="G414" s="135" t="s">
        <v>151</v>
      </c>
      <c r="H414" s="136">
        <v>45736</v>
      </c>
      <c r="I414" s="136">
        <v>45768</v>
      </c>
      <c r="J414" s="135" t="s">
        <v>155</v>
      </c>
      <c r="K414" s="135" t="s">
        <v>707</v>
      </c>
      <c r="L414" s="136">
        <v>45736</v>
      </c>
    </row>
    <row r="415" spans="1:12" ht="59.25" customHeight="1">
      <c r="A415" s="506">
        <v>411</v>
      </c>
      <c r="B415" s="226" t="s">
        <v>1790</v>
      </c>
      <c r="C415" s="137">
        <v>820825351299</v>
      </c>
      <c r="D415" s="492" t="s">
        <v>1791</v>
      </c>
      <c r="E415" s="309" t="s">
        <v>795</v>
      </c>
      <c r="F415" s="193">
        <v>45734</v>
      </c>
      <c r="G415" s="280" t="s">
        <v>341</v>
      </c>
      <c r="H415" s="193">
        <v>45736</v>
      </c>
      <c r="I415" s="193">
        <v>45765</v>
      </c>
      <c r="J415" s="140" t="s">
        <v>796</v>
      </c>
      <c r="K415" s="493" t="s">
        <v>797</v>
      </c>
      <c r="L415" s="193">
        <v>45736</v>
      </c>
    </row>
    <row r="416" spans="1:12" ht="53.25" customHeight="1">
      <c r="A416" s="423">
        <v>412</v>
      </c>
      <c r="B416" s="280" t="s">
        <v>1793</v>
      </c>
      <c r="C416" s="311">
        <v>681012450516</v>
      </c>
      <c r="D416" s="280" t="s">
        <v>1795</v>
      </c>
      <c r="E416" s="280" t="s">
        <v>397</v>
      </c>
      <c r="F416" s="178">
        <v>45728</v>
      </c>
      <c r="G416" s="280" t="s">
        <v>294</v>
      </c>
      <c r="H416" s="178">
        <v>45736</v>
      </c>
      <c r="I416" s="178">
        <v>45767</v>
      </c>
      <c r="J416" s="280" t="s">
        <v>1665</v>
      </c>
      <c r="K416" s="167" t="s">
        <v>296</v>
      </c>
      <c r="L416" s="193">
        <v>45736</v>
      </c>
    </row>
    <row r="417" spans="1:12" ht="66.75" customHeight="1">
      <c r="A417" s="423">
        <v>413</v>
      </c>
      <c r="B417" s="135" t="s">
        <v>1796</v>
      </c>
      <c r="C417" s="219">
        <v>741030401807</v>
      </c>
      <c r="D417" s="135" t="s">
        <v>1798</v>
      </c>
      <c r="E417" s="135" t="s">
        <v>121</v>
      </c>
      <c r="F417" s="135">
        <v>45727</v>
      </c>
      <c r="G417" s="135" t="s">
        <v>476</v>
      </c>
      <c r="H417" s="135">
        <v>45736</v>
      </c>
      <c r="I417" s="135">
        <v>45770</v>
      </c>
      <c r="J417" s="135" t="s">
        <v>477</v>
      </c>
      <c r="K417" s="135" t="s">
        <v>478</v>
      </c>
      <c r="L417" s="193">
        <v>45736</v>
      </c>
    </row>
    <row r="418" spans="1:12" ht="53.25" customHeight="1">
      <c r="A418" s="506">
        <v>414</v>
      </c>
      <c r="B418" s="264" t="s">
        <v>1799</v>
      </c>
      <c r="C418" s="205" t="s">
        <v>1800</v>
      </c>
      <c r="D418" s="266" t="s">
        <v>1801</v>
      </c>
      <c r="E418" s="250" t="s">
        <v>71</v>
      </c>
      <c r="F418" s="268">
        <v>45723</v>
      </c>
      <c r="G418" s="266" t="s">
        <v>1361</v>
      </c>
      <c r="H418" s="203">
        <v>45718</v>
      </c>
      <c r="I418" s="203">
        <v>45723</v>
      </c>
      <c r="J418" s="266" t="s">
        <v>1362</v>
      </c>
      <c r="K418" s="264" t="s">
        <v>1363</v>
      </c>
      <c r="L418" s="268">
        <v>45736</v>
      </c>
    </row>
    <row r="419" spans="1:12" ht="40.5" customHeight="1">
      <c r="A419" s="423">
        <v>415</v>
      </c>
      <c r="B419" s="495" t="s">
        <v>1804</v>
      </c>
      <c r="C419" s="496">
        <v>801122400228</v>
      </c>
      <c r="D419" s="495" t="s">
        <v>1808</v>
      </c>
      <c r="E419" s="499" t="s">
        <v>853</v>
      </c>
      <c r="F419" s="498">
        <v>45733</v>
      </c>
      <c r="G419" s="495" t="s">
        <v>1266</v>
      </c>
      <c r="H419" s="498">
        <v>45742</v>
      </c>
      <c r="I419" s="498">
        <v>45769</v>
      </c>
      <c r="J419" s="495" t="s">
        <v>1809</v>
      </c>
      <c r="K419" s="495" t="s">
        <v>1810</v>
      </c>
      <c r="L419" s="268">
        <v>45736</v>
      </c>
    </row>
    <row r="420" spans="1:12" ht="63">
      <c r="A420" s="517">
        <v>416</v>
      </c>
      <c r="B420" s="547" t="s">
        <v>1820</v>
      </c>
      <c r="C420" s="548">
        <v>950607400509</v>
      </c>
      <c r="D420" s="549" t="s">
        <v>1822</v>
      </c>
      <c r="E420" s="518" t="s">
        <v>71</v>
      </c>
      <c r="F420" s="550">
        <v>45719</v>
      </c>
      <c r="G420" s="549" t="s">
        <v>244</v>
      </c>
      <c r="H420" s="550">
        <v>45743</v>
      </c>
      <c r="I420" s="550">
        <v>45754</v>
      </c>
      <c r="J420" s="549" t="s">
        <v>322</v>
      </c>
      <c r="K420" s="549" t="s">
        <v>246</v>
      </c>
      <c r="L420" s="550">
        <v>45743</v>
      </c>
    </row>
    <row r="421" spans="1:12" ht="61.5" customHeight="1">
      <c r="A421" s="551">
        <v>417</v>
      </c>
      <c r="B421" s="552" t="s">
        <v>1823</v>
      </c>
      <c r="C421" s="553">
        <v>920404350163</v>
      </c>
      <c r="D421" s="552" t="s">
        <v>1828</v>
      </c>
      <c r="E421" s="552" t="s">
        <v>121</v>
      </c>
      <c r="F421" s="546">
        <v>45730</v>
      </c>
      <c r="G421" s="552" t="s">
        <v>1538</v>
      </c>
      <c r="H421" s="546">
        <v>45744</v>
      </c>
      <c r="I421" s="552"/>
      <c r="J421" s="552" t="s">
        <v>1539</v>
      </c>
      <c r="K421" s="552" t="s">
        <v>1827</v>
      </c>
      <c r="L421" s="546">
        <v>45747</v>
      </c>
    </row>
    <row r="422" spans="1:12" ht="63.75" customHeight="1">
      <c r="A422" s="554">
        <v>418</v>
      </c>
      <c r="B422" s="552" t="s">
        <v>1829</v>
      </c>
      <c r="C422" s="553">
        <v>10421650680</v>
      </c>
      <c r="D422" s="552" t="s">
        <v>1832</v>
      </c>
      <c r="E422" s="552" t="s">
        <v>71</v>
      </c>
      <c r="F422" s="546">
        <v>45743</v>
      </c>
      <c r="G422" s="552" t="s">
        <v>1094</v>
      </c>
      <c r="H422" s="546">
        <v>45749</v>
      </c>
      <c r="I422" s="546">
        <v>45776</v>
      </c>
      <c r="J422" s="552" t="s">
        <v>1098</v>
      </c>
      <c r="K422" s="552" t="s">
        <v>1096</v>
      </c>
      <c r="L422" s="546">
        <v>45749</v>
      </c>
    </row>
  </sheetData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 H295:I295">
    <cfRule type="timePeriod" dxfId="20" priority="27" timePeriod="today">
      <formula>FLOOR(F7,1)=TODAY()</formula>
    </cfRule>
  </conditionalFormatting>
  <conditionalFormatting sqref="L14">
    <cfRule type="timePeriod" dxfId="19" priority="25" timePeriod="today">
      <formula>FLOOR(L14,1)=TODAY()</formula>
    </cfRule>
  </conditionalFormatting>
  <conditionalFormatting sqref="L31">
    <cfRule type="timePeriod" dxfId="18" priority="24" timePeriod="today">
      <formula>FLOOR(L31,1)=TODAY()</formula>
    </cfRule>
  </conditionalFormatting>
  <conditionalFormatting sqref="L41">
    <cfRule type="timePeriod" dxfId="17" priority="23" timePeriod="today">
      <formula>FLOOR(L41,1)=TODAY()</formula>
    </cfRule>
  </conditionalFormatting>
  <conditionalFormatting sqref="F53:G53">
    <cfRule type="timePeriod" dxfId="16" priority="22" timePeriod="today">
      <formula>FLOOR(F53,1)=TODAY()</formula>
    </cfRule>
  </conditionalFormatting>
  <conditionalFormatting sqref="M53">
    <cfRule type="timePeriod" dxfId="15" priority="21" timePeriod="today">
      <formula>FLOOR(M53,1)=TODAY()</formula>
    </cfRule>
  </conditionalFormatting>
  <conditionalFormatting sqref="H53:J53">
    <cfRule type="timePeriod" dxfId="14" priority="20" timePeriod="today">
      <formula>FLOOR(H53,1)=TODAY()</formula>
    </cfRule>
  </conditionalFormatting>
  <conditionalFormatting sqref="F86:G86">
    <cfRule type="timePeriod" dxfId="13" priority="19" timePeriod="today">
      <formula>FLOOR(F86,1)=TODAY()</formula>
    </cfRule>
  </conditionalFormatting>
  <conditionalFormatting sqref="H86:J86">
    <cfRule type="timePeriod" dxfId="12" priority="18" timePeriod="today">
      <formula>FLOOR(H86,1)=TODAY()</formula>
    </cfRule>
  </conditionalFormatting>
  <conditionalFormatting sqref="L128">
    <cfRule type="timePeriod" dxfId="11" priority="14" timePeriod="today">
      <formula>FLOOR(L128,1)=TODAY()</formula>
    </cfRule>
  </conditionalFormatting>
  <conditionalFormatting sqref="F137:G138">
    <cfRule type="timePeriod" dxfId="10" priority="13" timePeriod="today">
      <formula>FLOOR(F137,1)=TODAY()</formula>
    </cfRule>
  </conditionalFormatting>
  <conditionalFormatting sqref="L137:L138">
    <cfRule type="timePeriod" dxfId="9" priority="12" timePeriod="today">
      <formula>FLOOR(L137,1)=TODAY()</formula>
    </cfRule>
  </conditionalFormatting>
  <conditionalFormatting sqref="H137:I138">
    <cfRule type="timePeriod" dxfId="8" priority="11" timePeriod="today">
      <formula>FLOOR(H137,1)=TODAY()</formula>
    </cfRule>
  </conditionalFormatting>
  <conditionalFormatting sqref="L215">
    <cfRule type="timePeriod" dxfId="7" priority="10" timePeriod="today">
      <formula>FLOOR(L215,1)=TODAY()</formula>
    </cfRule>
  </conditionalFormatting>
  <conditionalFormatting sqref="L218:L219">
    <cfRule type="timePeriod" dxfId="6" priority="8" timePeriod="today">
      <formula>FLOOR(L218,1)=TODAY()</formula>
    </cfRule>
  </conditionalFormatting>
  <conditionalFormatting sqref="F295:G295">
    <cfRule type="timePeriod" dxfId="5" priority="7" timePeriod="today">
      <formula>FLOOR(F295,1)=TODAY()</formula>
    </cfRule>
  </conditionalFormatting>
  <conditionalFormatting sqref="L295">
    <cfRule type="timePeriod" dxfId="4" priority="5" timePeriod="today">
      <formula>FLOOR(L295,1)=TODAY()</formula>
    </cfRule>
  </conditionalFormatting>
  <conditionalFormatting sqref="H296:I296">
    <cfRule type="timePeriod" dxfId="3" priority="4" timePeriod="today">
      <formula>FLOOR(H296,1)=TODAY()</formula>
    </cfRule>
  </conditionalFormatting>
  <conditionalFormatting sqref="F296:G296">
    <cfRule type="timePeriod" dxfId="2" priority="3" timePeriod="today">
      <formula>FLOOR(F296,1)=TODAY()</formula>
    </cfRule>
  </conditionalFormatting>
  <conditionalFormatting sqref="L296">
    <cfRule type="timePeriod" dxfId="1" priority="2" timePeriod="today">
      <formula>FLOOR(L296,1)=TODAY()</formula>
    </cfRule>
  </conditionalFormatting>
  <conditionalFormatting sqref="J363">
    <cfRule type="timePeriod" dxfId="0" priority="1" timePeriod="today">
      <formula>FLOOR(J363,1)=TODAY()</formula>
    </cfRule>
  </conditionalFormatting>
  <hyperlinks>
    <hyperlink ref="K45" r:id="rId1" display="astana_rib@ mail.ru   87015149221_x000a_" xr:uid="{00000000-0004-0000-0100-000000000000}"/>
    <hyperlink ref="K48" r:id="rId2" display="mailto:s.kunakbayeva.fu@bk.ru,%20+7%20775%20990%203706" xr:uid="{00000000-0004-0000-0100-000001000000}"/>
    <hyperlink ref="K57" r:id="rId3" display="astana_rib@ mail.ru   87015149221_x000a_" xr:uid="{00000000-0004-0000-0100-000002000000}"/>
    <hyperlink ref="K58" r:id="rId4" display="mailto:s.kunakbayeva.fu@bk.ru,%20+7%20775%20990%203706" xr:uid="{00000000-0004-0000-0100-000003000000}"/>
    <hyperlink ref="K73" r:id="rId5" xr:uid="{00000000-0004-0000-0100-000004000000}"/>
    <hyperlink ref="K76" r:id="rId6" xr:uid="{00000000-0004-0000-0100-000005000000}"/>
    <hyperlink ref="K80" r:id="rId7" display="mailto:s.kunakbayeva.fu@bk.ru,%20+7%20775%20990%203706" xr:uid="{00000000-0004-0000-0100-000006000000}"/>
    <hyperlink ref="K75" r:id="rId8" display="astana_rib@ mail.ru   87015149221_x000a_" xr:uid="{00000000-0004-0000-0100-000007000000}"/>
    <hyperlink ref="K87" r:id="rId9" display="mailto:s.kunakbayeva.fu@bk.ru,%20+7%20775%20990%203706" xr:uid="{00000000-0004-0000-0100-000008000000}"/>
    <hyperlink ref="K94" r:id="rId10" xr:uid="{00000000-0004-0000-0100-000009000000}"/>
    <hyperlink ref="K99" r:id="rId11" display="mailto:s.kunakbayeva.fu@bk.ru,%20+7%20775%20990%203706" xr:uid="{00000000-0004-0000-0100-00000A000000}"/>
    <hyperlink ref="K108" r:id="rId12" display="mailto:s.kunakbayeva.fu@bk.ru,%20+7%20775%20990%203706" xr:uid="{00000000-0004-0000-0100-00000B000000}"/>
    <hyperlink ref="K111" r:id="rId13" display="mailto:s.kunakbayeva.fu@bk.ru,%20+7%20775%20990%203706" xr:uid="{00000000-0004-0000-0100-00000C000000}"/>
    <hyperlink ref="K121" r:id="rId14" display="astana_rib@ mail.ru   87015149221_x000a_" xr:uid="{00000000-0004-0000-0100-00000D000000}"/>
    <hyperlink ref="K129" r:id="rId15" display="mailto:s.kunakbayeva.fu@bk.ru,%20+7%20775%20990%203706" xr:uid="{00000000-0004-0000-0100-00000E000000}"/>
    <hyperlink ref="K141" r:id="rId16" display="astana_rib@ mail.ru   87015149221_x000a_" xr:uid="{00000000-0004-0000-0100-00000F000000}"/>
    <hyperlink ref="K142" r:id="rId17" display="mailto:s.kunakbayeva.fu@bk.ru,%20+7%20775%20990%203706" xr:uid="{00000000-0004-0000-0100-000010000000}"/>
    <hyperlink ref="K148" r:id="rId18" xr:uid="{00000000-0004-0000-0100-000011000000}"/>
    <hyperlink ref="K173" r:id="rId19" display="astana_rib@ mail.ru   87015149221_x000a_" xr:uid="{00000000-0004-0000-0100-000012000000}"/>
    <hyperlink ref="K171" r:id="rId20" display="mailto:s.kunakbayeva.fu@bk.ru,%20+7%20775%20990%203706" xr:uid="{00000000-0004-0000-0100-000013000000}"/>
    <hyperlink ref="J181" r:id="rId21" display="svetlana.skavins@gmail.com" xr:uid="{00000000-0004-0000-0100-000014000000}"/>
    <hyperlink ref="K184" r:id="rId22" display="mailto:s.kunakbayeva.fu@bk.ru,%20+7%20775%20990%203706" xr:uid="{00000000-0004-0000-0100-000015000000}"/>
    <hyperlink ref="K188" r:id="rId23" display="astana_rib@ mail.ru   87015149221_x000a_" xr:uid="{00000000-0004-0000-0100-000016000000}"/>
    <hyperlink ref="J203" r:id="rId24" display="svetlana.skavins@gmail.com" xr:uid="{00000000-0004-0000-0100-000017000000}"/>
    <hyperlink ref="K212" r:id="rId25" display="astana_rib@ mail.ru   87015149221_x000a_" xr:uid="{00000000-0004-0000-0100-000018000000}"/>
    <hyperlink ref="K221" r:id="rId26" display="mailto:s.kunakbayeva.fu@bk.ru,%20+7%20775%20990%203706" xr:uid="{00000000-0004-0000-0100-000019000000}"/>
    <hyperlink ref="J222" r:id="rId27" display="svetlana.skavins@gmail.com" xr:uid="{00000000-0004-0000-0100-00001A000000}"/>
    <hyperlink ref="J224" r:id="rId28" display="svetlana.skavins@gmail.com" xr:uid="{00000000-0004-0000-0100-00001B000000}"/>
    <hyperlink ref="K233" r:id="rId29" xr:uid="{00000000-0004-0000-0100-00001C000000}"/>
    <hyperlink ref="K234" r:id="rId30" xr:uid="{00000000-0004-0000-0100-00001D000000}"/>
    <hyperlink ref="K254" r:id="rId31" xr:uid="{00000000-0004-0000-0100-00001E000000}"/>
    <hyperlink ref="K255" r:id="rId32" display="astana_rib@ mail.ru   87015149221_x000a_" xr:uid="{00000000-0004-0000-0100-00001F000000}"/>
    <hyperlink ref="K256" r:id="rId33" display="damir.semei@mail.ru" xr:uid="{00000000-0004-0000-0100-000020000000}"/>
    <hyperlink ref="J263" r:id="rId34" display="svetlana.skavins@gmail.com" xr:uid="{00000000-0004-0000-0100-000021000000}"/>
    <hyperlink ref="K260" r:id="rId35" xr:uid="{00000000-0004-0000-0100-000022000000}"/>
    <hyperlink ref="K272" r:id="rId36" display="mailto:s.kunakbayeva.fu@bk.ru,%20+7%20775%20990%203706" xr:uid="{00000000-0004-0000-0100-000023000000}"/>
    <hyperlink ref="K275" r:id="rId37" display="astana_rib@ mail.ru   87015149221_x000a_" xr:uid="{00000000-0004-0000-0100-000024000000}"/>
    <hyperlink ref="E306" r:id="rId38" display="https://astana.sud.kz/kaz/sub/adm/astana-kalasynyn-azamattyk-ister-zhonindegi-audanaralyk-soty" xr:uid="{00000000-0004-0000-0100-000025000000}"/>
    <hyperlink ref="K306" r:id="rId39" xr:uid="{00000000-0004-0000-0100-000026000000}"/>
    <hyperlink ref="J315" r:id="rId40" display="svetlana.skavins@gmail.com" xr:uid="{00000000-0004-0000-0100-000027000000}"/>
    <hyperlink ref="J326" r:id="rId41" display="svetlana.skavins@gmail.com" xr:uid="{00000000-0004-0000-0100-000028000000}"/>
    <hyperlink ref="K342" r:id="rId42" display="mailto:s.kunakbayeva.fu@bk.ru,%20+7%20775%20990%203706" xr:uid="{ABF82DB5-3B0C-4CEF-8D7E-1286C29357F6}"/>
    <hyperlink ref="K345" r:id="rId43" display="mailto:s.kunakbayeva.fu@bk.ru,%20+7%20775%20990%203706" xr:uid="{D30B6D17-2684-4582-BF9B-3F240A7957D6}"/>
    <hyperlink ref="K348" r:id="rId44" display="mailto:s.kunakbayeva.fu@bk.ru,%20+7%20775%20990%203706" xr:uid="{00000000-0004-0000-0100-000000000000}"/>
    <hyperlink ref="K354" r:id="rId45" display="mailto:s.kunakbayeva.fu@bk.ru,%20+7%20775%20990%203706" xr:uid="{3C426D6F-9EB1-4FFF-BA29-A18F34EEB610}"/>
    <hyperlink ref="K363" r:id="rId46" xr:uid="{105F5151-6C4B-4E66-9A6A-69F9F8C994A5}"/>
    <hyperlink ref="K372" r:id="rId47" display="mailto:s.kunakbayeva.fu@bk.ru,%20+7%20775%20990%203706" xr:uid="{00000000-0004-0000-0100-000000000000}"/>
    <hyperlink ref="K399" r:id="rId48" display="mailto:s.kunakbayeva.fu@bk.ru,%20+7%20775%20990%203706" xr:uid="{0B1A0D11-71A5-49A1-AA0C-A10E4334BBF2}"/>
    <hyperlink ref="K413" r:id="rId49" display="mailto:s.kunakbayeva.fu@bk.ru,%20+7%20775%20990%203706" xr:uid="{2AAD1E89-780E-4E70-B6AD-2F71F48CF214}"/>
    <hyperlink ref="J415" r:id="rId50" display="svetlana.skavins@gmail.com" xr:uid="{00000000-0004-0000-0000-000000000000}"/>
  </hyperlinks>
  <pageMargins left="0.7" right="0.7" top="0.75" bottom="0.75" header="0" footer="0"/>
  <pageSetup orientation="landscape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Турлыбекова Тогжан Сериковна</cp:lastModifiedBy>
  <cp:lastPrinted>2025-01-29T11:51:35Z</cp:lastPrinted>
  <dcterms:created xsi:type="dcterms:W3CDTF">2020-10-26T10:19:34Z</dcterms:created>
  <dcterms:modified xsi:type="dcterms:W3CDTF">2025-04-02T11:37:22Z</dcterms:modified>
</cp:coreProperties>
</file>